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2.xml" ContentType="application/vnd.openxmlformats-officedocument.themeOverrid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afpmonline-my.sharepoint.com/personal/rodonnell_afpm_org/Documents/Incident Matrix/CY2021/"/>
    </mc:Choice>
  </mc:AlternateContent>
  <xr:revisionPtr revIDLastSave="11" documentId="8_{60048164-6E04-44EC-AF3A-6311FDF86B6F}" xr6:coauthVersionLast="47" xr6:coauthVersionMax="47" xr10:uidLastSave="{C613AC29-23A2-4CAD-8FD0-6BF3B49FF12D}"/>
  <bookViews>
    <workbookView xWindow="28680" yWindow="-120" windowWidth="29040" windowHeight="15720" tabRatio="599" activeTab="1" xr2:uid="{00000000-000D-0000-FFFF-FFFF00000000}"/>
  </bookViews>
  <sheets>
    <sheet name="Flowchart" sheetId="4" r:id="rId1"/>
    <sheet name="Incident Matrix" sheetId="1" r:id="rId2"/>
    <sheet name="GRAPH" sheetId="3" r:id="rId3"/>
  </sheets>
  <definedNames>
    <definedName name="_xlnm.Print_Area" localSheetId="1">'Incident Matrix'!$B$9:$T$174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54" i="1" l="1"/>
  <c r="Z54" i="1"/>
  <c r="Y54" i="1"/>
  <c r="X54" i="1"/>
  <c r="AA53" i="1"/>
  <c r="Z53" i="1"/>
  <c r="Y53" i="1"/>
  <c r="X53" i="1"/>
  <c r="AA52" i="1"/>
  <c r="Z52" i="1"/>
  <c r="Y52" i="1"/>
  <c r="X52" i="1"/>
  <c r="AA51" i="1"/>
  <c r="Z51" i="1"/>
  <c r="Y51" i="1"/>
  <c r="X51" i="1"/>
  <c r="AA50" i="1"/>
  <c r="Z50" i="1"/>
  <c r="Y50" i="1"/>
  <c r="X50" i="1"/>
  <c r="AA49" i="1"/>
  <c r="Z49" i="1"/>
  <c r="Y49" i="1"/>
  <c r="X49" i="1"/>
  <c r="AA48" i="1"/>
  <c r="Z48" i="1"/>
  <c r="Y48" i="1"/>
  <c r="X48" i="1"/>
  <c r="AA47" i="1"/>
  <c r="Z47" i="1"/>
  <c r="Y47" i="1"/>
  <c r="X47" i="1"/>
  <c r="AA46" i="1"/>
  <c r="Z46" i="1"/>
  <c r="Y46" i="1"/>
  <c r="X46" i="1"/>
  <c r="AA45" i="1"/>
  <c r="Z45" i="1"/>
  <c r="Y45" i="1"/>
  <c r="X45" i="1"/>
  <c r="AA44" i="1"/>
  <c r="Z44" i="1"/>
  <c r="Y44" i="1"/>
  <c r="X44" i="1"/>
  <c r="AA43" i="1"/>
  <c r="Z43" i="1"/>
  <c r="Y43" i="1"/>
  <c r="X43" i="1"/>
  <c r="AA42" i="1"/>
  <c r="Z42" i="1"/>
  <c r="Y42" i="1"/>
  <c r="X42" i="1"/>
  <c r="AA41" i="1"/>
  <c r="Z41" i="1"/>
  <c r="Y41" i="1"/>
  <c r="X41" i="1"/>
  <c r="AA40" i="1"/>
  <c r="Z40" i="1"/>
  <c r="Y40" i="1"/>
  <c r="X40" i="1"/>
  <c r="AA39" i="1"/>
  <c r="Z39" i="1"/>
  <c r="Y39" i="1"/>
  <c r="X39" i="1"/>
  <c r="AA38" i="1"/>
  <c r="Z38" i="1"/>
  <c r="Y38" i="1"/>
  <c r="X38" i="1"/>
  <c r="AA37" i="1"/>
  <c r="Z37" i="1"/>
  <c r="Y37" i="1"/>
  <c r="X37" i="1"/>
  <c r="AA36" i="1"/>
  <c r="Z36" i="1"/>
  <c r="Y36" i="1"/>
  <c r="X36" i="1"/>
  <c r="AA35" i="1"/>
  <c r="Z35" i="1"/>
  <c r="Y35" i="1"/>
  <c r="X35" i="1"/>
  <c r="AA34" i="1"/>
  <c r="Z34" i="1"/>
  <c r="Y34" i="1"/>
  <c r="X34" i="1"/>
  <c r="AA33" i="1"/>
  <c r="Z33" i="1"/>
  <c r="Y33" i="1"/>
  <c r="Y55" i="1" s="1"/>
  <c r="X33" i="1"/>
  <c r="AA25" i="1"/>
  <c r="Z25" i="1"/>
  <c r="Y25" i="1"/>
  <c r="X25" i="1"/>
  <c r="AA24" i="1"/>
  <c r="Z24" i="1"/>
  <c r="Y24" i="1"/>
  <c r="X24" i="1"/>
  <c r="AA23" i="1"/>
  <c r="Z23" i="1"/>
  <c r="Y23" i="1"/>
  <c r="X23" i="1"/>
  <c r="AA22" i="1"/>
  <c r="Z22" i="1"/>
  <c r="Y22" i="1"/>
  <c r="X22" i="1"/>
  <c r="AA21" i="1"/>
  <c r="Z21" i="1"/>
  <c r="Y21" i="1"/>
  <c r="X21" i="1"/>
  <c r="AA20" i="1"/>
  <c r="Z20" i="1"/>
  <c r="Y20" i="1"/>
  <c r="X20" i="1"/>
  <c r="AA19" i="1"/>
  <c r="Z19" i="1"/>
  <c r="Y19" i="1"/>
  <c r="X19" i="1"/>
  <c r="AA18" i="1"/>
  <c r="Z18" i="1"/>
  <c r="Y18" i="1"/>
  <c r="X18" i="1"/>
  <c r="AA17" i="1"/>
  <c r="Z17" i="1"/>
  <c r="Y17" i="1"/>
  <c r="X17" i="1"/>
  <c r="AA16" i="1"/>
  <c r="Z16" i="1"/>
  <c r="Y16" i="1"/>
  <c r="X16" i="1"/>
  <c r="AA15" i="1"/>
  <c r="Z15" i="1"/>
  <c r="Y15" i="1"/>
  <c r="X15" i="1"/>
  <c r="AA14" i="1"/>
  <c r="Z14" i="1"/>
  <c r="Z26" i="1" s="1"/>
  <c r="Y14" i="1"/>
  <c r="Y26" i="1" s="1"/>
  <c r="X14" i="1"/>
  <c r="K76" i="1"/>
  <c r="F76" i="1"/>
  <c r="D14" i="1"/>
  <c r="X26" i="1" l="1"/>
  <c r="X55" i="1"/>
  <c r="Z55" i="1"/>
  <c r="AA55" i="1"/>
  <c r="AA26" i="1"/>
  <c r="S79" i="1"/>
  <c r="S76" i="1" l="1"/>
  <c r="S80" i="1" s="1"/>
  <c r="J79" i="1"/>
  <c r="D15" i="1" l="1"/>
  <c r="D16" i="1" s="1"/>
  <c r="D17" i="1" s="1"/>
  <c r="D18" i="1" s="1"/>
  <c r="D19" i="1" s="1"/>
  <c r="D20" i="1" s="1"/>
  <c r="D21" i="1" s="1"/>
  <c r="D22" i="1" s="1"/>
  <c r="D23" i="1" s="1"/>
  <c r="D27" i="1" s="1"/>
  <c r="D28" i="1" s="1"/>
  <c r="D29" i="1" s="1"/>
  <c r="D30" i="1" s="1"/>
  <c r="D33" i="1"/>
  <c r="D34" i="1" l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l="1"/>
  <c r="D58" i="1" s="1"/>
  <c r="D59" i="1" s="1"/>
  <c r="D60" i="1" l="1"/>
  <c r="D61" i="1" s="1"/>
  <c r="D62" i="1" s="1"/>
  <c r="D63" i="1" s="1"/>
  <c r="D64" i="1" s="1"/>
  <c r="D65" i="1" s="1"/>
  <c r="D66" i="1" l="1"/>
  <c r="D67" i="1" s="1"/>
  <c r="D68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l="1"/>
  <c r="I67" i="1" s="1"/>
  <c r="I68" i="1" s="1"/>
  <c r="N13" i="1" s="1"/>
  <c r="N14" i="1" s="1"/>
  <c r="N15" i="1" s="1"/>
  <c r="N16" i="1" s="1"/>
  <c r="N17" i="1" s="1"/>
  <c r="N18" i="1" s="1"/>
  <c r="N19" i="1" s="1"/>
  <c r="N20" i="1" s="1"/>
  <c r="N21" i="1" s="1"/>
  <c r="N23" i="1" s="1"/>
  <c r="N24" i="1" s="1"/>
  <c r="N25" i="1" s="1"/>
  <c r="N26" i="1" s="1"/>
  <c r="N27" i="1" s="1"/>
  <c r="N28" i="1" s="1"/>
  <c r="N29" i="1" s="1"/>
  <c r="N30" i="1" s="1"/>
  <c r="N33" i="1" s="1"/>
  <c r="N34" i="1" s="1"/>
  <c r="N35" i="1" s="1"/>
  <c r="N36" i="1" s="1"/>
  <c r="N37" i="1" s="1"/>
  <c r="N45" i="1" s="1"/>
  <c r="N46" i="1" s="1"/>
  <c r="N47" i="1" s="1"/>
  <c r="N48" i="1" l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K75" i="1"/>
  <c r="S78" i="1" s="1"/>
  <c r="F75" i="1"/>
  <c r="J78" i="1" s="1"/>
  <c r="N64" i="1" l="1"/>
  <c r="N65" i="1" s="1"/>
  <c r="N66" i="1" l="1"/>
  <c r="N67" i="1" s="1"/>
  <c r="N68" i="1" s="1"/>
  <c r="R13" i="1" s="1"/>
  <c r="R14" i="1" s="1"/>
  <c r="R15" i="1" s="1"/>
  <c r="R16" i="1" s="1"/>
  <c r="R17" i="1" s="1"/>
  <c r="R18" i="1" s="1"/>
  <c r="R19" i="1" s="1"/>
  <c r="R20" i="1" s="1"/>
  <c r="R21" i="1" s="1"/>
  <c r="R23" i="1" s="1"/>
  <c r="R24" i="1" s="1"/>
  <c r="R25" i="1" s="1"/>
  <c r="R27" i="1" s="1"/>
  <c r="R28" i="1" s="1"/>
  <c r="R29" i="1" s="1"/>
  <c r="R30" i="1" s="1"/>
  <c r="R33" i="1" s="1"/>
  <c r="R34" i="1" s="1"/>
  <c r="R35" i="1" s="1"/>
  <c r="R36" i="1" s="1"/>
  <c r="R37" i="1" s="1"/>
  <c r="R45" i="1" s="1"/>
  <c r="R46" i="1" s="1"/>
  <c r="R47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4" i="1" s="1"/>
  <c r="R65" i="1" s="1"/>
  <c r="S75" i="1"/>
  <c r="R66" i="1" l="1"/>
  <c r="R67" i="1" s="1"/>
  <c r="R68" i="1" s="1"/>
</calcChain>
</file>

<file path=xl/sharedStrings.xml><?xml version="1.0" encoding="utf-8"?>
<sst xmlns="http://schemas.openxmlformats.org/spreadsheetml/2006/main" count="318" uniqueCount="250">
  <si>
    <t>Yes</t>
  </si>
  <si>
    <t>No</t>
  </si>
  <si>
    <t>FINAL</t>
  </si>
  <si>
    <t>AFPM Personal Safety Incident Matrix</t>
  </si>
  <si>
    <t xml:space="preserve">             Outcome
</t>
  </si>
  <si>
    <r>
      <rPr>
        <b/>
        <u/>
        <sz val="11"/>
        <color theme="1"/>
        <rFont val="Calibri"/>
        <family val="2"/>
        <scheme val="minor"/>
      </rPr>
      <t>Tier 1a - Actual Serious Injury Occurred</t>
    </r>
    <r>
      <rPr>
        <b/>
        <sz val="9"/>
        <color theme="1"/>
        <rFont val="Calibri"/>
        <family val="2"/>
        <scheme val="minor"/>
      </rPr>
      <t xml:space="preserve">
(Resulting in: Fatality, Hospitalization*, Amputation, Permanent Organ Damage, or Other Life Altering Event***)
</t>
    </r>
  </si>
  <si>
    <t># of Tier IA Incidents</t>
  </si>
  <si>
    <t># of Recordable Injuries</t>
  </si>
  <si>
    <r>
      <t xml:space="preserve">
</t>
    </r>
    <r>
      <rPr>
        <b/>
        <u/>
        <sz val="10"/>
        <color theme="1"/>
        <rFont val="Calibri"/>
        <family val="2"/>
        <scheme val="minor"/>
      </rPr>
      <t xml:space="preserve">Tier 1p - High Potential Incident Occurred
</t>
    </r>
    <r>
      <rPr>
        <b/>
        <sz val="10"/>
        <color theme="1"/>
        <rFont val="Calibri"/>
        <family val="2"/>
        <scheme val="minor"/>
      </rPr>
      <t xml:space="preserve">
 High </t>
    </r>
    <r>
      <rPr>
        <b/>
        <u/>
        <sz val="10"/>
        <color theme="1"/>
        <rFont val="Calibri"/>
        <family val="2"/>
        <scheme val="minor"/>
      </rPr>
      <t>Potential</t>
    </r>
    <r>
      <rPr>
        <b/>
        <sz val="10"/>
        <color theme="1"/>
        <rFont val="Calibri"/>
        <family val="2"/>
        <scheme val="minor"/>
      </rPr>
      <t xml:space="preserve"> With Less Than Serious Outcome (Not Life Altering/Threatening Injuries).
(Potential for Fatality, Hospitalization*, Amputation or Other Life Altering Event***)
</t>
    </r>
  </si>
  <si>
    <t># of Tier IP Incidents</t>
  </si>
  <si>
    <r>
      <rPr>
        <b/>
        <u/>
        <sz val="9"/>
        <color theme="1"/>
        <rFont val="Calibri"/>
        <family val="2"/>
        <scheme val="minor"/>
      </rPr>
      <t xml:space="preserve">Tier 2- Moderate Potential
</t>
    </r>
    <r>
      <rPr>
        <b/>
        <sz val="9"/>
        <color theme="1"/>
        <rFont val="Calibri"/>
        <family val="2"/>
        <scheme val="minor"/>
      </rPr>
      <t xml:space="preserve"> Less Than Serious Outcome 
(Actual and Potential)</t>
    </r>
  </si>
  <si>
    <t>Tier II Metrics</t>
  </si>
  <si>
    <r>
      <t xml:space="preserve">Tier 3 - Low Potential
</t>
    </r>
    <r>
      <rPr>
        <b/>
        <sz val="9"/>
        <color theme="1"/>
        <rFont val="Calibri"/>
        <family val="2"/>
        <scheme val="minor"/>
      </rPr>
      <t>Minor or No Outcome</t>
    </r>
  </si>
  <si>
    <t>Tier III Metrics</t>
  </si>
  <si>
    <t>Summary Data for Graphs</t>
  </si>
  <si>
    <t>Top Section:  Injury Type/Consequence</t>
  </si>
  <si>
    <t>Injury Type/Consequence</t>
  </si>
  <si>
    <t>Injury/Exposure Type</t>
  </si>
  <si>
    <t>Please enter 1 for each incident in the best/appropriate metrics box.  If more than 1 type of injury, pick the most significant.</t>
  </si>
  <si>
    <t>Tier Ia</t>
  </si>
  <si>
    <t>Tier Ip</t>
  </si>
  <si>
    <r>
      <t>H</t>
    </r>
    <r>
      <rPr>
        <b/>
        <vertAlign val="subscript"/>
        <sz val="9"/>
        <color theme="1"/>
        <rFont val="Calibri"/>
        <family val="2"/>
      </rPr>
      <t>2</t>
    </r>
    <r>
      <rPr>
        <b/>
        <sz val="9"/>
        <color theme="1"/>
        <rFont val="Calibri"/>
        <family val="2"/>
      </rPr>
      <t>S Exposure</t>
    </r>
  </si>
  <si>
    <t>An Unprotected H2S exposure event</t>
  </si>
  <si>
    <t xml:space="preserve"> An unprotected H2S exposure event greater than IDLH or causing acute exposure symptoms or medical treatment.</t>
  </si>
  <si>
    <t xml:space="preserve">Unprotected H2S exposure above &gt; 50 and &lt;100 ppm </t>
  </si>
  <si>
    <t>Unprotected H2S exposure below 50 ppm</t>
  </si>
  <si>
    <t>Incidents</t>
  </si>
  <si>
    <t>Injuries</t>
  </si>
  <si>
    <t>HF Exposure</t>
  </si>
  <si>
    <t xml:space="preserve">An HF exposure event </t>
  </si>
  <si>
    <r>
      <t xml:space="preserve"> </t>
    </r>
    <r>
      <rPr>
        <b/>
        <u/>
        <sz val="9"/>
        <color theme="1"/>
        <rFont val="Calibri"/>
        <family val="2"/>
      </rPr>
      <t>Any</t>
    </r>
    <r>
      <rPr>
        <b/>
        <sz val="9"/>
        <color theme="1"/>
        <rFont val="Calibri"/>
        <family val="2"/>
      </rPr>
      <t xml:space="preserve"> visual, or detected HF vapor/liquid release (except Wisp or flange discoloration).  Any medical treatment related to HF contact.  Note:  presence of personnel not required.</t>
    </r>
  </si>
  <si>
    <t>Any minor (wisp or flange discoloration) loss of HF containment - no potential contact with personnel</t>
  </si>
  <si>
    <t>Improper class of PPE used in HF alkylation unit.</t>
  </si>
  <si>
    <t>H2S</t>
  </si>
  <si>
    <t>Exposure to Other Toxic Chemicals  (not H2S or HF) /Biological agents/Radiation.</t>
  </si>
  <si>
    <t>Any acute or chronic toxic chemical exposure event or asphyxiation.</t>
  </si>
  <si>
    <t xml:space="preserve"> Unprotected exposure event to chemicals greater than IDLH, or causing loss of consciousness.</t>
  </si>
  <si>
    <t xml:space="preserve">Hazardous Materials Exposure exceeding OEL, PEL, TLV.  Dizziness, nausea or other medical treatment for exposures not exceeding IDLH. </t>
  </si>
  <si>
    <t>Improper removal of ACM (&gt;1 linear foot) without enclosures, respirators, etc. Fallen insulation material</t>
  </si>
  <si>
    <t>HF</t>
  </si>
  <si>
    <t>An exposure to radiation or biological materials event, bloodborne pathogens</t>
  </si>
  <si>
    <t xml:space="preserve"> An acute radiation exposure above the annual limit</t>
  </si>
  <si>
    <t>Ionizing radiation exposure above acceptable limit, welding arc flash event</t>
  </si>
  <si>
    <t>Radiation barrier not in place or compromised.  Chemical barricade not in place or compromised.</t>
  </si>
  <si>
    <t>Toxics</t>
  </si>
  <si>
    <t xml:space="preserve">Exposure/contact with animals, poisonous plants, </t>
  </si>
  <si>
    <t>Any potential asphyxiation or unconsciousness (workers unprotected in an inert or low oxygen environment)</t>
  </si>
  <si>
    <t>ACM exposure</t>
  </si>
  <si>
    <t>Non-compliant lead abatement</t>
  </si>
  <si>
    <t>Rad/Bio</t>
  </si>
  <si>
    <t>Biological materials event, bloodborne pathogens, legionella, other infections</t>
  </si>
  <si>
    <t>Dangerous/venomous animal, Snake, alligator, rabid animal, stinging/biting insect contact resulting in medical treatment.  Other high potential biological exposure/event requiring treatment (example legionella exposure).</t>
  </si>
  <si>
    <t>Dangerous/venomous animal: Snake, alligator, rabid animal biting/stinging insect, contact / near miss incident.  Other biological exposure event.</t>
  </si>
  <si>
    <t>Bloodborne pathogens exposure.  Report of dangerous animal on premises.  No reaction to sting/bite.</t>
  </si>
  <si>
    <t>Electricity</t>
  </si>
  <si>
    <t>Contact with Electricity</t>
  </si>
  <si>
    <t>An Electrical shock, or arc flash event.</t>
  </si>
  <si>
    <t>Any actual or potential electrical shock to50 volts or greater.  Any arc flash incident.</t>
  </si>
  <si>
    <t>Exposure to low voltage, low amperage electricity, no potential for serious injury.</t>
  </si>
  <si>
    <t>Electrical procedural issue - no potential for injury</t>
  </si>
  <si>
    <t>Burns</t>
  </si>
  <si>
    <t>Any burn event from hot materials (steam, condensate, hot hydrocarbons), or corrosives (caustics, acids), or contact with hot surfaces.</t>
  </si>
  <si>
    <r>
      <t xml:space="preserve">Any exposure to hot materials (steam, condensate, hot hydrocarbons), or corrosives (caustics, acids) where there was a </t>
    </r>
    <r>
      <rPr>
        <b/>
        <u/>
        <sz val="9"/>
        <color theme="1"/>
        <rFont val="Calibri"/>
        <family val="2"/>
      </rPr>
      <t>potential</t>
    </r>
    <r>
      <rPr>
        <b/>
        <sz val="9"/>
        <color theme="1"/>
        <rFont val="Calibri"/>
        <family val="2"/>
      </rPr>
      <t xml:space="preserve"> for significant burns.  Any 3rd degree burns or small 2nd degree burn &gt; 3% of body area. </t>
    </r>
  </si>
  <si>
    <t>Minor injury from thermal or chemical burns</t>
  </si>
  <si>
    <t>Thermal burns – First Aid</t>
  </si>
  <si>
    <t>Haz. Energy</t>
  </si>
  <si>
    <t>Overpressure, Loss of Containment, Mechanical Equipment Damage
Exposure to Energy not otherwise mentioned</t>
  </si>
  <si>
    <r>
      <t xml:space="preserve">Energy control failure causing fatality or hospitalization from exposure to </t>
    </r>
    <r>
      <rPr>
        <b/>
        <u/>
        <sz val="9"/>
        <color theme="1"/>
        <rFont val="Calibri"/>
        <family val="2"/>
      </rPr>
      <t>process energy</t>
    </r>
    <r>
      <rPr>
        <b/>
        <sz val="9"/>
        <color theme="1"/>
        <rFont val="Calibri"/>
        <family val="2"/>
      </rPr>
      <t>, toxic materials, hot materials.  Significant fire.  Overpressure event.</t>
    </r>
  </si>
  <si>
    <r>
      <t xml:space="preserve"> Energy isolation failure with potential for serious injury from  exposure to hazardous </t>
    </r>
    <r>
      <rPr>
        <b/>
        <u/>
        <sz val="9"/>
        <color theme="1"/>
        <rFont val="Calibri"/>
        <family val="2"/>
      </rPr>
      <t>energy</t>
    </r>
    <r>
      <rPr>
        <b/>
        <sz val="9"/>
        <color theme="1"/>
        <rFont val="Calibri"/>
        <family val="2"/>
      </rPr>
      <t xml:space="preserve">, toxic materials, hot materials.  </t>
    </r>
  </si>
  <si>
    <t>Energy Isolation Procedural Issue, no potential for serious injury</t>
  </si>
  <si>
    <t>Energy Isolation Procedural Issue, no potential for injury</t>
  </si>
  <si>
    <t>Trauma</t>
  </si>
  <si>
    <r>
      <t xml:space="preserve">Energy control failure causing fatality or hospitalization from </t>
    </r>
    <r>
      <rPr>
        <b/>
        <u/>
        <sz val="9"/>
        <color theme="1"/>
        <rFont val="Calibri"/>
        <family val="2"/>
      </rPr>
      <t>mechanical energy</t>
    </r>
  </si>
  <si>
    <r>
      <t xml:space="preserve"> Energy isolation failure with potential for serious injury from exposure to </t>
    </r>
    <r>
      <rPr>
        <b/>
        <u/>
        <sz val="9"/>
        <color theme="1"/>
        <rFont val="Calibri"/>
        <family val="2"/>
      </rPr>
      <t>mechanical energy</t>
    </r>
    <r>
      <rPr>
        <b/>
        <sz val="9"/>
        <color theme="1"/>
        <rFont val="Calibri"/>
        <family val="2"/>
      </rPr>
      <t>.</t>
    </r>
  </si>
  <si>
    <t>Vision</t>
  </si>
  <si>
    <t>Amputation
Fracture
Laceration
Concussion
Overextertion/Strain</t>
  </si>
  <si>
    <t>Any concussion, amputation, fracture, laceration, joint or ligament damage from multiple sources such:  Falling objects, struck by objects, overpressure events, caught in machinery, poor rigging, crane failures, equipment failures, etc.</t>
  </si>
  <si>
    <t xml:space="preserve"> Any significant or potentially significant laceration (large # of sutures, dangerous location, jagged cut).</t>
  </si>
  <si>
    <t xml:space="preserve"> Chipped Tooth, hairline finger/toe dislocation, minor bone fracture (finger, tooth).</t>
  </si>
  <si>
    <t>Bruise/contusion</t>
  </si>
  <si>
    <t>Noise</t>
  </si>
  <si>
    <t xml:space="preserve"> Any concussion or potential serious head injury</t>
  </si>
  <si>
    <t>Minor laceration outpatient treatment, no potential for hospitalization.  Use of glue or steri-strips in lieu of sutures.</t>
  </si>
  <si>
    <t>Minor cut, first aid treatment.</t>
  </si>
  <si>
    <t>Thermal</t>
  </si>
  <si>
    <t>Potential for serious injury from falling object(s) or potential fall from height that could cause fractures, lacerations, internal organ damage, fatality.</t>
  </si>
  <si>
    <t>Overexertion, strain, repetitive ergonomic issue, carpal tunnel syndrome,  requiring medical treatment**</t>
  </si>
  <si>
    <t xml:space="preserve">Minor overexertion, strain, pain, numbness, repetitive ergonomic issue </t>
  </si>
  <si>
    <t xml:space="preserve">Any potential for significant bone fracture, ligament/soft tissue damage, or potential for crushing type incident (not finger, toe).  </t>
  </si>
  <si>
    <t>An event causing back strain or knee injury that may even require medical treatment or even minor surgery.</t>
  </si>
  <si>
    <t>Eye Injury</t>
  </si>
  <si>
    <t>Loss of eye(s), severe vision loss or blindness.</t>
  </si>
  <si>
    <t xml:space="preserve"> Incident involving the eye(s) with potential for severe vision loss, blindness, or loss of eye(s).</t>
  </si>
  <si>
    <t>Foreign object embedded, or other eye injury requiring treatment.</t>
  </si>
  <si>
    <t>Eye Irritation</t>
  </si>
  <si>
    <t>Hearing Loss</t>
  </si>
  <si>
    <t>Severe to complete noise induced hearing loss or deafness in one or more ears.</t>
  </si>
  <si>
    <t>Acute incident or chronic exposure with potential to cause severe noise induced hearing loss or deafness in one or more ears.</t>
  </si>
  <si>
    <t>&gt;25db audiometric threshold shift.</t>
  </si>
  <si>
    <t xml:space="preserve"> &gt;10 dB threshold shift</t>
  </si>
  <si>
    <t>Thermal related illness</t>
  </si>
  <si>
    <t>Heat stroke,  hypothermia, or frostbite event.</t>
  </si>
  <si>
    <t xml:space="preserve"> Heat related illness or frostbite with potential for serious injury/amputation.</t>
  </si>
  <si>
    <t xml:space="preserve"> Thermal related illness requiring medical treatment**</t>
  </si>
  <si>
    <t>Heat Stress, Consuming fluids, Dizziness/nausea</t>
  </si>
  <si>
    <t>Other (only use as a last resort)</t>
  </si>
  <si>
    <t>Any  significant incident not categorized above</t>
  </si>
  <si>
    <t>Any potential significant injury not categorized above.</t>
  </si>
  <si>
    <t>Miscellaneous injury requiring medical treatment** that did not present potential risk of serious injury</t>
  </si>
  <si>
    <t>Minor miscellaneous injury, low potential</t>
  </si>
  <si>
    <t>Activity/Cause</t>
  </si>
  <si>
    <t>Bottom Section:  Activity/Cause Contributing Factor of Injury:  Enter 1 in the best/appropriate metrics box that represents the activity related to the injury in the above section.  Note:  Stay In Same Column!</t>
  </si>
  <si>
    <t>Working at Height, Slips, Trips, Falls</t>
  </si>
  <si>
    <t>Any fall above grade</t>
  </si>
  <si>
    <t xml:space="preserve"> Any  actual fall of 4 or more; or a worker exposed to a potential 10' fall (not tied off, no guardrails, etc.).</t>
  </si>
  <si>
    <t>Unprotected fall from height less than 4’. Broken bone from fall on same level or uneven surface.</t>
  </si>
  <si>
    <t xml:space="preserve">Slip/fall or mis-step on same level or proper stairway, sprained/rolled ankle.  Housekeeping issue.  Musculoskeletal issue.  </t>
  </si>
  <si>
    <t>Work @ Height</t>
  </si>
  <si>
    <t>Any failure/collapse of structure, elevated walkway, platform, ladder, or scaffold</t>
  </si>
  <si>
    <t>Potential fall from structural failure of an elevated platform, stairway, scaffold or ladder.  Missing or failed elevated walkways.</t>
  </si>
  <si>
    <t>Protected fall from &gt;4 ft., including fall down a stairway</t>
  </si>
  <si>
    <t>Fall on proper stairway with handrails, using handrails –</t>
  </si>
  <si>
    <t>Struck/Caught by</t>
  </si>
  <si>
    <t>Struck By/Caught By</t>
  </si>
  <si>
    <t>Worker caught by machinery, struck by debris or equipment.  Shrapnel.  Failure to manage mechanical energy (not related to energy isolation)</t>
  </si>
  <si>
    <t>Worker caught by, or potentially caught by machinery, struck by debris or equipment.  Shrapnel.  Failure to manage mechanical energy (not related to energy isolation)</t>
  </si>
  <si>
    <t>Incident where employees caught by rotating equipment or struck by object - no potential for serious injury</t>
  </si>
  <si>
    <t>Non-compliant machine guarding</t>
  </si>
  <si>
    <t>Dropped Object</t>
  </si>
  <si>
    <t>Working At Height: Dropped Objects/Equipment</t>
  </si>
  <si>
    <t>17. Any dropped object striking worker(s), or striking process equipment with loss of containment.</t>
  </si>
  <si>
    <t xml:space="preserve">Dropped object into unprotected area with potential for fatality/serious injury (per Drops Calculator). </t>
  </si>
  <si>
    <t>Dropped object with slight or minor potential as determined by Drops Calculator</t>
  </si>
  <si>
    <t>Falling object, no personnel at risk (barricaded/controlled area)</t>
  </si>
  <si>
    <t>Energy Isolation</t>
  </si>
  <si>
    <t>Energy Isolation and Control</t>
  </si>
  <si>
    <t>Failure to verify absence of energy</t>
  </si>
  <si>
    <t>Energy isolation administrative procedure or paperwork issue.  No energy released or potentially released.</t>
  </si>
  <si>
    <t>Inadequate or nonconformance with Energy Isolation procedure.</t>
  </si>
  <si>
    <t>Hot Work</t>
  </si>
  <si>
    <t>Failure to isolate energy</t>
  </si>
  <si>
    <t>Weather</t>
  </si>
  <si>
    <t>Valves not verified closed before startup</t>
  </si>
  <si>
    <t>Confined Space</t>
  </si>
  <si>
    <t>Open wrong line/equipment</t>
  </si>
  <si>
    <t>Work Permits</t>
  </si>
  <si>
    <t>Control devices:  locks/tags not used or improperly used.</t>
  </si>
  <si>
    <t>Excavation</t>
  </si>
  <si>
    <t>Blinding error:  Wrong location, remove wrong blind</t>
  </si>
  <si>
    <t>Rigging</t>
  </si>
  <si>
    <t>Work performed on equipment without proper assessment or safeguards</t>
  </si>
  <si>
    <t>Opening equipment without proper assessment or safeguards</t>
  </si>
  <si>
    <t>PPE</t>
  </si>
  <si>
    <t xml:space="preserve">Improper isolation plan. Missing independent verifications of isolation plan.  </t>
  </si>
  <si>
    <t>Tool Use</t>
  </si>
  <si>
    <t>Electrical Work, or Hot Work</t>
  </si>
  <si>
    <t xml:space="preserve">Electrical Work, or Hot Work (welding, cutting or grinding on equipment that is not hydrocarbon free. Failure to atmosphere test.  </t>
  </si>
  <si>
    <t xml:space="preserve">Electrical Work, or Hot Work (welding, cutting grinding on equipment that is no hydrocarbon free. Failure to atmosphere test.  </t>
  </si>
  <si>
    <t>Hot Work administrative procedure or paperwork issue</t>
  </si>
  <si>
    <t>Inadequate procedure or nonconformance with  procedure.</t>
  </si>
  <si>
    <t>Equip. Failure</t>
  </si>
  <si>
    <t>Weather, Environment, Hot/Cold Surfaces</t>
  </si>
  <si>
    <t>Inadequate work/rest regimen, missing thermal awareness/protection, contact with hot/cold surfaces</t>
  </si>
  <si>
    <t>Inadequate procedures</t>
  </si>
  <si>
    <t>Systems/Controls</t>
  </si>
  <si>
    <t>Confined Spaces</t>
  </si>
  <si>
    <t>Poor Job Planning</t>
  </si>
  <si>
    <t xml:space="preserve"> Any Confined Space incident  </t>
  </si>
  <si>
    <t>Confined Space entry administrative procedure or paperwork issue</t>
  </si>
  <si>
    <t>MI</t>
  </si>
  <si>
    <t>Poor Space Hazard Assessment</t>
  </si>
  <si>
    <t>Chemical Reaction</t>
  </si>
  <si>
    <t>Inadequate Ventilation</t>
  </si>
  <si>
    <t>Vehicles</t>
  </si>
  <si>
    <t>Inadequate toxics/flammables monitoring</t>
  </si>
  <si>
    <t>Security</t>
  </si>
  <si>
    <t>Procedure non-compliance</t>
  </si>
  <si>
    <t>Water</t>
  </si>
  <si>
    <t xml:space="preserve"> Any incident related to Work Permit compliance, exceeding scope of work, improper permitting, joint job walk failure, poor job safety planning.</t>
  </si>
  <si>
    <t>Permit compliance administrative procedure or paperwork issue</t>
  </si>
  <si>
    <t>Human Factors</t>
  </si>
  <si>
    <t>Excavations</t>
  </si>
  <si>
    <t>23. Any excavation incident</t>
  </si>
  <si>
    <t>Any excavation incident</t>
  </si>
  <si>
    <t>Excavation administrative procedure or paperwork issue without potential for serious injury</t>
  </si>
  <si>
    <t>Wildlife</t>
  </si>
  <si>
    <t>Lifting/Rigging</t>
  </si>
  <si>
    <t>24. Lift/Load or Crane Incident</t>
  </si>
  <si>
    <t>Lift/Load Incident.   Any crane/hoist failure or dropped load.  Any contact by crane or load with process equipment</t>
  </si>
  <si>
    <t>Lift/Load administrative procedure or paperwork issue</t>
  </si>
  <si>
    <t>Protective Equipment Failure</t>
  </si>
  <si>
    <t>Selected protective equipment failed causing injury</t>
  </si>
  <si>
    <t>Selected protective equipment failed causing injury or potential for serious injury</t>
  </si>
  <si>
    <t>Other PPE failure/Inadequate PPE used.</t>
  </si>
  <si>
    <t>Wrong tool for job.  Improper tool use</t>
  </si>
  <si>
    <t>Other Improper tool use</t>
  </si>
  <si>
    <t>Equipment Failure Degradation</t>
  </si>
  <si>
    <t>Exposed wires, open conduit, equipment failure due to poor maintenance, corrosion, fatigue, etc.  Hose failure.  Instrument Failure</t>
  </si>
  <si>
    <t>Other equipment failure</t>
  </si>
  <si>
    <t>Inadequate Safety Systems or Controls</t>
  </si>
  <si>
    <t>Inadequate procedures, failure to follow procedures, Bypassing safeguards or interlocks</t>
  </si>
  <si>
    <t xml:space="preserve"> Inadequate procedures, failure to follow procedures, Bypassing safeguards or interlocks</t>
  </si>
  <si>
    <t>Other safeguards or interlocks administrative procedure or paperwork issue</t>
  </si>
  <si>
    <t>MI Failure</t>
  </si>
  <si>
    <t>Mechanical Integrity Loss of Containment</t>
  </si>
  <si>
    <t>Chemical reaction, exotherm</t>
  </si>
  <si>
    <t>Chemical reaction</t>
  </si>
  <si>
    <t>Vehicle/Heavy Equipment incidents</t>
  </si>
  <si>
    <t xml:space="preserve">Turning over or tipping a crane or other heavy equipment (rail, fork trucks, etc.).
</t>
  </si>
  <si>
    <t>Vehicle incident - company business or premises</t>
  </si>
  <si>
    <t>Low impact vehicle incident – fender bender</t>
  </si>
  <si>
    <t>Rail incident or derailment.</t>
  </si>
  <si>
    <t xml:space="preserve">Any rail incident </t>
  </si>
  <si>
    <t>Any other vehicle/crane contact with structures other than operating equipment (buildings, trees, fences, gates, etc.).</t>
  </si>
  <si>
    <t>Any vehicle related incident</t>
  </si>
  <si>
    <t>Vehicle on company property  striking a pedestrian, process equipment, or rollover.</t>
  </si>
  <si>
    <t>Security or workplace violence event</t>
  </si>
  <si>
    <t>Security or workplace violence event.</t>
  </si>
  <si>
    <t xml:space="preserve"> Security breach/incident with no potential for significant injury or personal altercation</t>
  </si>
  <si>
    <t>Fence, camera, bollards, lighting or other equipment damage</t>
  </si>
  <si>
    <t>Diving/Water/dock</t>
  </si>
  <si>
    <t>Working on, near or around docks, marine operations, or  working near water, drowning, etc.</t>
  </si>
  <si>
    <t xml:space="preserve">Working on, near or around docks, marine operations, or  working near water with potential for drowning.  </t>
  </si>
  <si>
    <t>Working near water exposure without personal flotation device</t>
  </si>
  <si>
    <t>Inadequate or nonconformance with  procedure.</t>
  </si>
  <si>
    <t>Human Factor Not Considered in Work Design  or  Poor Task or Equipment Design</t>
  </si>
  <si>
    <t>Contact with wildlife, stings, bites</t>
  </si>
  <si>
    <t>Other cause not categorized above.</t>
  </si>
  <si>
    <t>Other reason not categorized above</t>
  </si>
  <si>
    <t>*Hospitalization:  Any overnight hospital admittance for treatment.  This does not include admittance for observation.  Outpatient services are not considered hospitalization.</t>
  </si>
  <si>
    <t>** Medical treatment**:  Treatment  required and administered by a licensed health care provider.</t>
  </si>
  <si>
    <t>*** Life-altering:  Long-term or permanent injury / illness with severe impact to daily activities</t>
  </si>
  <si>
    <t>Total Number Tier 1a Incidents</t>
  </si>
  <si>
    <t>Total Number Tier 1p incidents</t>
  </si>
  <si>
    <t>Total Number Tier 1 Incidents (a+p)</t>
  </si>
  <si>
    <t>Number of Tier I A Recordable Injuries</t>
  </si>
  <si>
    <t>Number of Tier I P Recordable injuries</t>
  </si>
  <si>
    <t>Total Number Tier 1 Recordable Injuries</t>
  </si>
  <si>
    <t>Enter # of Contractor and Employee Hours Worked</t>
  </si>
  <si>
    <t>Tier 1a Incident Rate</t>
  </si>
  <si>
    <t>Tier IP Incident Rate</t>
  </si>
  <si>
    <t>Tier 1 a Injury Rate</t>
  </si>
  <si>
    <t>Tier Ip Injury Rate</t>
  </si>
  <si>
    <t>Total Tier 1 Injury Rate</t>
  </si>
  <si>
    <t xml:space="preserve">How many refining sites? </t>
  </si>
  <si>
    <t xml:space="preserve">How many petrochemical? </t>
  </si>
  <si>
    <t xml:space="preserve">How many domestic sites are included in this dataset? </t>
  </si>
  <si>
    <t xml:space="preserve">How many international sites are included in this dataset? </t>
  </si>
  <si>
    <t>Other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</si>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</sst>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9"/>
      <color theme="1"/>
      <name val="Calibri"/>
      <family val="2"/>
    </font>
    <font>
      <b/>
      <u/>
      <sz val="9"/>
      <color theme="1"/>
      <name val="Calibri"/>
      <family val="2"/>
    </font>
    <font>
      <b/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BAA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2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/>
    <xf numFmtId="0" fontId="5" fillId="3" borderId="0" xfId="0" applyFont="1" applyFill="1" applyBorder="1" applyAlignment="1">
      <alignment horizontal="left"/>
    </xf>
    <xf numFmtId="0" fontId="5" fillId="0" borderId="0" xfId="0" applyFont="1" applyBorder="1" applyAlignment="1"/>
    <xf numFmtId="0" fontId="1" fillId="0" borderId="0" xfId="0" applyFont="1" applyBorder="1"/>
    <xf numFmtId="0" fontId="6" fillId="0" borderId="0" xfId="0" applyFont="1" applyAlignment="1"/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/>
    <xf numFmtId="0" fontId="7" fillId="0" borderId="0" xfId="0" applyFont="1" applyBorder="1"/>
    <xf numFmtId="0" fontId="5" fillId="8" borderId="0" xfId="0" applyFont="1" applyFill="1" applyAlignment="1">
      <alignment horizontal="center"/>
    </xf>
    <xf numFmtId="0" fontId="5" fillId="7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textRotation="90" wrapText="1"/>
    </xf>
    <xf numFmtId="0" fontId="7" fillId="8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6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8" borderId="0" xfId="0" applyFont="1" applyFill="1" applyAlignment="1"/>
    <xf numFmtId="0" fontId="11" fillId="3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11" fillId="8" borderId="0" xfId="0" applyFont="1" applyFill="1" applyAlignment="1"/>
    <xf numFmtId="0" fontId="11" fillId="4" borderId="3" xfId="0" applyFont="1" applyFill="1" applyBorder="1" applyAlignment="1">
      <alignment vertical="center" wrapText="1"/>
    </xf>
    <xf numFmtId="0" fontId="11" fillId="4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/>
    <xf numFmtId="0" fontId="11" fillId="0" borderId="0" xfId="0" applyFont="1" applyAlignment="1"/>
    <xf numFmtId="0" fontId="5" fillId="5" borderId="9" xfId="0" applyFont="1" applyFill="1" applyBorder="1" applyAlignment="1">
      <alignment vertical="center" wrapText="1"/>
    </xf>
    <xf numFmtId="0" fontId="5" fillId="8" borderId="10" xfId="0" applyFont="1" applyFill="1" applyBorder="1" applyAlignment="1">
      <alignment horizontal="left" vertical="center" wrapText="1"/>
    </xf>
    <xf numFmtId="0" fontId="5" fillId="7" borderId="24" xfId="0" applyFont="1" applyFill="1" applyBorder="1" applyAlignment="1">
      <alignment vertical="center" wrapText="1"/>
    </xf>
    <xf numFmtId="0" fontId="5" fillId="7" borderId="25" xfId="0" applyFont="1" applyFill="1" applyBorder="1" applyAlignment="1">
      <alignment horizontal="left" vertical="center" wrapText="1"/>
    </xf>
    <xf numFmtId="0" fontId="5" fillId="7" borderId="26" xfId="0" applyFont="1" applyFill="1" applyBorder="1" applyAlignment="1">
      <alignment horizontal="left" vertical="center" wrapText="1"/>
    </xf>
    <xf numFmtId="0" fontId="5" fillId="7" borderId="10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6" borderId="24" xfId="0" applyFont="1" applyFill="1" applyBorder="1" applyAlignment="1">
      <alignment horizontal="left" vertical="center" wrapText="1"/>
    </xf>
    <xf numFmtId="0" fontId="5" fillId="6" borderId="25" xfId="0" applyFont="1" applyFill="1" applyBorder="1" applyAlignment="1">
      <alignment horizontal="left" vertical="center" wrapText="1"/>
    </xf>
    <xf numFmtId="0" fontId="5" fillId="6" borderId="26" xfId="0" applyFont="1" applyFill="1" applyBorder="1" applyAlignment="1">
      <alignment horizontal="left" vertical="center" wrapText="1"/>
    </xf>
    <xf numFmtId="0" fontId="5" fillId="5" borderId="24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5" fillId="5" borderId="26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top" wrapText="1"/>
    </xf>
    <xf numFmtId="0" fontId="5" fillId="7" borderId="13" xfId="0" applyFont="1" applyFill="1" applyBorder="1" applyAlignment="1">
      <alignment vertical="center" wrapText="1"/>
    </xf>
    <xf numFmtId="0" fontId="5" fillId="8" borderId="43" xfId="0" applyFont="1" applyFill="1" applyBorder="1" applyAlignment="1">
      <alignment vertical="center" wrapText="1"/>
    </xf>
    <xf numFmtId="0" fontId="5" fillId="7" borderId="6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5" fillId="8" borderId="0" xfId="0" applyFont="1" applyFill="1" applyBorder="1" applyAlignment="1">
      <alignment vertical="center" wrapText="1"/>
    </xf>
    <xf numFmtId="0" fontId="5" fillId="7" borderId="7" xfId="0" applyFont="1" applyFill="1" applyBorder="1" applyAlignment="1">
      <alignment vertical="center" wrapText="1"/>
    </xf>
    <xf numFmtId="0" fontId="5" fillId="7" borderId="5" xfId="0" applyFont="1" applyFill="1" applyBorder="1" applyAlignment="1">
      <alignment vertical="center" wrapText="1"/>
    </xf>
    <xf numFmtId="0" fontId="5" fillId="7" borderId="1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horizontal="left" vertical="center" wrapText="1"/>
    </xf>
    <xf numFmtId="0" fontId="5" fillId="5" borderId="18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5" fillId="5" borderId="15" xfId="0" applyFont="1" applyFill="1" applyBorder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vertical="center" wrapText="1"/>
    </xf>
    <xf numFmtId="0" fontId="5" fillId="7" borderId="8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6" borderId="16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vertical="center" wrapText="1"/>
    </xf>
    <xf numFmtId="0" fontId="5" fillId="6" borderId="17" xfId="0" applyFont="1" applyFill="1" applyBorder="1" applyAlignment="1">
      <alignment horizontal="left" vertical="center" wrapText="1"/>
    </xf>
    <xf numFmtId="0" fontId="5" fillId="5" borderId="16" xfId="0" applyFont="1" applyFill="1" applyBorder="1" applyAlignment="1">
      <alignment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5" fillId="8" borderId="12" xfId="0" applyFont="1" applyFill="1" applyBorder="1" applyAlignment="1">
      <alignment horizontal="left" vertical="center" wrapText="1"/>
    </xf>
    <xf numFmtId="0" fontId="5" fillId="7" borderId="27" xfId="0" applyFont="1" applyFill="1" applyBorder="1" applyAlignment="1">
      <alignment vertical="center" wrapText="1"/>
    </xf>
    <xf numFmtId="0" fontId="5" fillId="7" borderId="28" xfId="0" applyFont="1" applyFill="1" applyBorder="1" applyAlignment="1">
      <alignment horizontal="left" vertical="center" wrapText="1"/>
    </xf>
    <xf numFmtId="0" fontId="5" fillId="7" borderId="29" xfId="0" applyFont="1" applyFill="1" applyBorder="1" applyAlignment="1">
      <alignment horizontal="left"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6" borderId="27" xfId="0" applyFont="1" applyFill="1" applyBorder="1" applyAlignment="1">
      <alignment horizontal="left" vertical="center" wrapText="1"/>
    </xf>
    <xf numFmtId="0" fontId="5" fillId="6" borderId="28" xfId="0" applyFont="1" applyFill="1" applyBorder="1" applyAlignment="1">
      <alignment horizontal="left" vertical="center" wrapText="1"/>
    </xf>
    <xf numFmtId="0" fontId="5" fillId="6" borderId="29" xfId="0" applyFont="1" applyFill="1" applyBorder="1" applyAlignment="1">
      <alignment horizontal="left" vertical="center" wrapText="1"/>
    </xf>
    <xf numFmtId="0" fontId="5" fillId="5" borderId="27" xfId="0" applyFont="1" applyFill="1" applyBorder="1" applyAlignment="1">
      <alignment horizontal="left" vertical="center" wrapText="1"/>
    </xf>
    <xf numFmtId="0" fontId="5" fillId="5" borderId="29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/>
    <xf numFmtId="0" fontId="5" fillId="8" borderId="10" xfId="0" applyFont="1" applyFill="1" applyBorder="1" applyAlignment="1">
      <alignment vertical="center" wrapText="1"/>
    </xf>
    <xf numFmtId="0" fontId="5" fillId="7" borderId="25" xfId="0" applyFont="1" applyFill="1" applyBorder="1" applyAlignment="1">
      <alignment vertical="center" wrapText="1"/>
    </xf>
    <xf numFmtId="0" fontId="5" fillId="7" borderId="26" xfId="0" applyFont="1" applyFill="1" applyBorder="1" applyAlignment="1">
      <alignment vertical="center" wrapText="1"/>
    </xf>
    <xf numFmtId="0" fontId="5" fillId="7" borderId="10" xfId="0" applyFont="1" applyFill="1" applyBorder="1" applyAlignment="1">
      <alignment vertical="center" wrapText="1"/>
    </xf>
    <xf numFmtId="0" fontId="5" fillId="6" borderId="25" xfId="0" applyFont="1" applyFill="1" applyBorder="1" applyAlignment="1">
      <alignment vertical="center" wrapText="1"/>
    </xf>
    <xf numFmtId="0" fontId="5" fillId="5" borderId="25" xfId="0" applyFont="1" applyFill="1" applyBorder="1" applyAlignment="1">
      <alignment vertical="center" wrapText="1"/>
    </xf>
    <xf numFmtId="0" fontId="5" fillId="0" borderId="10" xfId="0" applyFont="1" applyBorder="1" applyAlignment="1"/>
    <xf numFmtId="0" fontId="5" fillId="8" borderId="0" xfId="0" applyFont="1" applyFill="1" applyBorder="1" applyAlignment="1"/>
    <xf numFmtId="0" fontId="5" fillId="7" borderId="6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vertical="center" wrapText="1"/>
    </xf>
    <xf numFmtId="0" fontId="5" fillId="8" borderId="1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6" borderId="19" xfId="0" applyFont="1" applyFill="1" applyBorder="1" applyAlignment="1">
      <alignment horizontal="left" vertical="center" wrapText="1"/>
    </xf>
    <xf numFmtId="0" fontId="5" fillId="6" borderId="22" xfId="0" applyFont="1" applyFill="1" applyBorder="1" applyAlignment="1">
      <alignment horizontal="left" vertical="center" wrapText="1"/>
    </xf>
    <xf numFmtId="0" fontId="5" fillId="6" borderId="23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22" xfId="0" applyFont="1" applyFill="1" applyBorder="1" applyAlignment="1">
      <alignment horizontal="left" vertical="center" wrapText="1"/>
    </xf>
    <xf numFmtId="0" fontId="5" fillId="5" borderId="2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/>
    <xf numFmtId="0" fontId="3" fillId="0" borderId="41" xfId="0" applyFont="1" applyFill="1" applyBorder="1"/>
    <xf numFmtId="0" fontId="3" fillId="0" borderId="42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vertical="center" wrapText="1"/>
    </xf>
    <xf numFmtId="0" fontId="14" fillId="3" borderId="13" xfId="0" applyFont="1" applyFill="1" applyBorder="1" applyAlignment="1">
      <alignment wrapText="1"/>
    </xf>
    <xf numFmtId="0" fontId="14" fillId="3" borderId="6" xfId="0" applyFont="1" applyFill="1" applyBorder="1" applyAlignment="1">
      <alignment horizontal="center" wrapText="1"/>
    </xf>
    <xf numFmtId="0" fontId="14" fillId="3" borderId="14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left" vertical="top" wrapText="1"/>
    </xf>
    <xf numFmtId="0" fontId="14" fillId="3" borderId="7" xfId="0" applyFont="1" applyFill="1" applyBorder="1" applyAlignment="1">
      <alignment wrapText="1"/>
    </xf>
    <xf numFmtId="0" fontId="14" fillId="3" borderId="5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5" fillId="7" borderId="15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center" wrapText="1"/>
    </xf>
    <xf numFmtId="0" fontId="5" fillId="8" borderId="4" xfId="0" applyFont="1" applyFill="1" applyBorder="1" applyAlignment="1"/>
    <xf numFmtId="0" fontId="5" fillId="0" borderId="12" xfId="0" applyFont="1" applyBorder="1" applyAlignment="1"/>
    <xf numFmtId="0" fontId="5" fillId="3" borderId="0" xfId="0" applyFont="1" applyFill="1" applyBorder="1" applyAlignment="1">
      <alignment vertical="top" wrapText="1"/>
    </xf>
    <xf numFmtId="0" fontId="5" fillId="6" borderId="34" xfId="0" applyFont="1" applyFill="1" applyBorder="1" applyAlignment="1">
      <alignment horizontal="left" vertical="center" wrapText="1"/>
    </xf>
    <xf numFmtId="0" fontId="5" fillId="5" borderId="21" xfId="0" applyFont="1" applyFill="1" applyBorder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5" fillId="5" borderId="36" xfId="0" applyFont="1" applyFill="1" applyBorder="1" applyAlignment="1">
      <alignment horizontal="left" vertical="center" wrapText="1"/>
    </xf>
    <xf numFmtId="0" fontId="5" fillId="7" borderId="1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vertical="center" wrapText="1"/>
    </xf>
    <xf numFmtId="0" fontId="5" fillId="0" borderId="0" xfId="0" applyFont="1" applyFill="1" applyAlignment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0" borderId="13" xfId="0" applyFont="1" applyBorder="1" applyAlignment="1">
      <alignment wrapText="1"/>
    </xf>
    <xf numFmtId="0" fontId="5" fillId="0" borderId="6" xfId="0" applyFont="1" applyBorder="1" applyAlignment="1">
      <alignment horizontal="left" wrapText="1"/>
    </xf>
    <xf numFmtId="0" fontId="5" fillId="8" borderId="51" xfId="0" applyFont="1" applyFill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3" borderId="0" xfId="0" applyFont="1" applyFill="1" applyBorder="1" applyAlignment="1">
      <alignment horizontal="left" wrapText="1"/>
    </xf>
    <xf numFmtId="0" fontId="5" fillId="0" borderId="7" xfId="0" applyFont="1" applyBorder="1" applyAlignment="1"/>
    <xf numFmtId="0" fontId="5" fillId="0" borderId="5" xfId="0" applyFont="1" applyBorder="1" applyAlignment="1">
      <alignment horizontal="center" wrapText="1"/>
    </xf>
    <xf numFmtId="0" fontId="5" fillId="0" borderId="20" xfId="0" applyFont="1" applyBorder="1" applyAlignment="1">
      <alignment horizontal="left" wrapText="1"/>
    </xf>
    <xf numFmtId="0" fontId="5" fillId="8" borderId="34" xfId="0" applyFont="1" applyFill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45" xfId="0" applyFont="1" applyBorder="1" applyAlignment="1">
      <alignment wrapText="1"/>
    </xf>
    <xf numFmtId="0" fontId="5" fillId="8" borderId="47" xfId="0" applyFont="1" applyFill="1" applyBorder="1" applyAlignment="1">
      <alignment wrapText="1"/>
    </xf>
    <xf numFmtId="0" fontId="5" fillId="8" borderId="5" xfId="0" applyFont="1" applyFill="1" applyBorder="1" applyAlignment="1">
      <alignment wrapText="1"/>
    </xf>
    <xf numFmtId="0" fontId="5" fillId="8" borderId="34" xfId="0" applyFont="1" applyFill="1" applyBorder="1" applyAlignment="1">
      <alignment wrapText="1"/>
    </xf>
    <xf numFmtId="0" fontId="5" fillId="8" borderId="7" xfId="0" applyFont="1" applyFill="1" applyBorder="1" applyAlignment="1">
      <alignment wrapText="1"/>
    </xf>
    <xf numFmtId="0" fontId="5" fillId="8" borderId="15" xfId="0" applyFont="1" applyFill="1" applyBorder="1" applyAlignment="1">
      <alignment wrapText="1"/>
    </xf>
    <xf numFmtId="0" fontId="5" fillId="0" borderId="0" xfId="0" applyFont="1" applyBorder="1" applyAlignment="1">
      <alignment horizontal="right" wrapText="1"/>
    </xf>
    <xf numFmtId="0" fontId="5" fillId="0" borderId="7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22" xfId="0" applyFont="1" applyBorder="1" applyAlignment="1"/>
    <xf numFmtId="0" fontId="5" fillId="8" borderId="5" xfId="0" applyFont="1" applyFill="1" applyBorder="1" applyAlignment="1">
      <alignment horizontal="left" wrapText="1"/>
    </xf>
    <xf numFmtId="0" fontId="5" fillId="8" borderId="34" xfId="0" applyFont="1" applyFill="1" applyBorder="1" applyAlignment="1">
      <alignment horizontal="left" wrapText="1"/>
    </xf>
    <xf numFmtId="0" fontId="5" fillId="0" borderId="16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/>
    <xf numFmtId="0" fontId="5" fillId="8" borderId="8" xfId="0" applyFont="1" applyFill="1" applyBorder="1" applyAlignment="1">
      <alignment horizontal="left" wrapText="1"/>
    </xf>
    <xf numFmtId="0" fontId="5" fillId="8" borderId="49" xfId="0" applyFont="1" applyFill="1" applyBorder="1" applyAlignment="1">
      <alignment horizontal="left" wrapText="1"/>
    </xf>
    <xf numFmtId="0" fontId="5" fillId="0" borderId="17" xfId="0" applyFont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4" fillId="3" borderId="18" xfId="0" applyFont="1" applyFill="1" applyBorder="1" applyAlignment="1">
      <alignment wrapText="1"/>
    </xf>
    <xf numFmtId="0" fontId="14" fillId="3" borderId="16" xfId="0" applyFont="1" applyFill="1" applyBorder="1" applyAlignment="1">
      <alignment wrapText="1"/>
    </xf>
    <xf numFmtId="0" fontId="14" fillId="3" borderId="8" xfId="0" applyFont="1" applyFill="1" applyBorder="1" applyAlignment="1">
      <alignment horizontal="center" wrapText="1"/>
    </xf>
    <xf numFmtId="0" fontId="14" fillId="3" borderId="17" xfId="0" applyFont="1" applyFill="1" applyBorder="1" applyAlignment="1">
      <alignment horizontal="center" wrapText="1"/>
    </xf>
    <xf numFmtId="0" fontId="3" fillId="3" borderId="7" xfId="0" applyFont="1" applyFill="1" applyBorder="1"/>
    <xf numFmtId="0" fontId="3" fillId="3" borderId="5" xfId="0" applyFont="1" applyFill="1" applyBorder="1"/>
    <xf numFmtId="0" fontId="3" fillId="3" borderId="15" xfId="0" applyFont="1" applyFill="1" applyBorder="1"/>
    <xf numFmtId="0" fontId="3" fillId="3" borderId="16" xfId="0" applyFont="1" applyFill="1" applyBorder="1" applyAlignment="1">
      <alignment wrapText="1"/>
    </xf>
    <xf numFmtId="0" fontId="3" fillId="3" borderId="8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5" borderId="2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5" fillId="7" borderId="8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1" fillId="2" borderId="33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5" borderId="2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5" fillId="7" borderId="8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left" vertical="center" wrapText="1"/>
    </xf>
    <xf numFmtId="0" fontId="5" fillId="5" borderId="28" xfId="0" applyFont="1" applyFill="1" applyBorder="1" applyAlignment="1">
      <alignment horizontal="left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0" borderId="48" xfId="0" applyFont="1" applyBorder="1" applyAlignment="1">
      <alignment horizontal="right" wrapText="1"/>
    </xf>
    <xf numFmtId="0" fontId="5" fillId="0" borderId="46" xfId="0" applyFont="1" applyBorder="1" applyAlignment="1">
      <alignment horizontal="right" wrapText="1"/>
    </xf>
    <xf numFmtId="0" fontId="5" fillId="0" borderId="7" xfId="0" applyFont="1" applyBorder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0" fontId="5" fillId="0" borderId="16" xfId="0" applyFont="1" applyBorder="1" applyAlignment="1">
      <alignment horizontal="right" wrapText="1"/>
    </xf>
    <xf numFmtId="0" fontId="5" fillId="0" borderId="8" xfId="0" applyFont="1" applyBorder="1" applyAlignment="1">
      <alignment horizontal="right" wrapText="1"/>
    </xf>
    <xf numFmtId="0" fontId="5" fillId="0" borderId="0" xfId="0" applyFont="1" applyBorder="1" applyAlignment="1">
      <alignment horizontal="left" vertical="top" wrapText="1"/>
    </xf>
    <xf numFmtId="0" fontId="4" fillId="6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wrapText="1"/>
    </xf>
    <xf numFmtId="0" fontId="5" fillId="3" borderId="5" xfId="0" applyFont="1" applyFill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5" fillId="0" borderId="13" xfId="0" applyFont="1" applyBorder="1" applyAlignment="1">
      <alignment horizontal="right" wrapText="1"/>
    </xf>
    <xf numFmtId="0" fontId="5" fillId="0" borderId="6" xfId="0" applyFont="1" applyBorder="1" applyAlignment="1">
      <alignment horizontal="right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1" fillId="6" borderId="33" xfId="0" applyFont="1" applyFill="1" applyBorder="1" applyAlignment="1">
      <alignment horizontal="center" vertical="center" wrapText="1"/>
    </xf>
    <xf numFmtId="0" fontId="1" fillId="6" borderId="39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/>
    </xf>
    <xf numFmtId="0" fontId="3" fillId="3" borderId="53" xfId="0" applyFont="1" applyFill="1" applyBorder="1" applyAlignment="1">
      <alignment horizontal="center"/>
    </xf>
    <xf numFmtId="0" fontId="3" fillId="3" borderId="54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3" fillId="3" borderId="55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6" xfId="0" applyFont="1" applyFill="1" applyBorder="1" applyAlignment="1">
      <alignment horizontal="center"/>
    </xf>
    <xf numFmtId="0" fontId="3" fillId="0" borderId="57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47" xfId="0" applyFont="1" applyFill="1" applyBorder="1" applyAlignment="1">
      <alignment horizontal="center"/>
    </xf>
    <xf numFmtId="0" fontId="5" fillId="7" borderId="41" xfId="0" applyFont="1" applyFill="1" applyBorder="1" applyAlignment="1">
      <alignment horizontal="center" vertical="center" wrapText="1"/>
    </xf>
    <xf numFmtId="0" fontId="5" fillId="7" borderId="37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BAA8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Tier I Incident Cause/Activity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1666388215705012E-2"/>
          <c:y val="7.8813715380082514E-2"/>
          <c:w val="0.89027375171059631"/>
          <c:h val="0.762250478786093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'Incident Matrix'!$X$31</c:f>
              <c:strCache>
                <c:ptCount val="1"/>
                <c:pt idx="0">
                  <c:v>Tier Ia</c:v>
                </c:pt>
              </c:strCache>
            </c:strRef>
          </c:tx>
          <c:invertIfNegative val="0"/>
          <c:cat>
            <c:strRef>
              <c:f>'Incident Matrix'!$W$33:$W$54</c:f>
              <c:strCache>
                <c:ptCount val="22"/>
                <c:pt idx="0">
                  <c:v>Work @ Height</c:v>
                </c:pt>
                <c:pt idx="1">
                  <c:v>Struck/Caught by</c:v>
                </c:pt>
                <c:pt idx="2">
                  <c:v>Dropped Object</c:v>
                </c:pt>
                <c:pt idx="3">
                  <c:v>Energy Isolation</c:v>
                </c:pt>
                <c:pt idx="4">
                  <c:v>Hot Work</c:v>
                </c:pt>
                <c:pt idx="5">
                  <c:v>Weather</c:v>
                </c:pt>
                <c:pt idx="6">
                  <c:v>Confined Space</c:v>
                </c:pt>
                <c:pt idx="7">
                  <c:v>Work Permits</c:v>
                </c:pt>
                <c:pt idx="8">
                  <c:v>Excavation</c:v>
                </c:pt>
                <c:pt idx="9">
                  <c:v>Rigging</c:v>
                </c:pt>
                <c:pt idx="10">
                  <c:v>PPE</c:v>
                </c:pt>
                <c:pt idx="11">
                  <c:v>Tool Use</c:v>
                </c:pt>
                <c:pt idx="12">
                  <c:v>Equip. Failure</c:v>
                </c:pt>
                <c:pt idx="13">
                  <c:v>Systems/Controls</c:v>
                </c:pt>
                <c:pt idx="14">
                  <c:v>MI</c:v>
                </c:pt>
                <c:pt idx="15">
                  <c:v>Chemical Reaction</c:v>
                </c:pt>
                <c:pt idx="16">
                  <c:v>Vehicles</c:v>
                </c:pt>
                <c:pt idx="17">
                  <c:v>Security</c:v>
                </c:pt>
                <c:pt idx="18">
                  <c:v>Water</c:v>
                </c:pt>
                <c:pt idx="19">
                  <c:v>Human Factors</c:v>
                </c:pt>
                <c:pt idx="20">
                  <c:v>Wildlife</c:v>
                </c:pt>
                <c:pt idx="21">
                  <c:v>Other</c:v>
                </c:pt>
              </c:strCache>
            </c:strRef>
          </c:cat>
          <c:val>
            <c:numRef>
              <c:f>'Incident Matrix'!$X$33:$X$54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9-4D02-A707-052FBFF7A508}"/>
            </c:ext>
          </c:extLst>
        </c:ser>
        <c:ser>
          <c:idx val="1"/>
          <c:order val="1"/>
          <c:tx>
            <c:strRef>
              <c:f>'Incident Matrix'!$Z$31</c:f>
              <c:strCache>
                <c:ptCount val="1"/>
                <c:pt idx="0">
                  <c:v>Tier Ip</c:v>
                </c:pt>
              </c:strCache>
            </c:strRef>
          </c:tx>
          <c:invertIfNegative val="0"/>
          <c:cat>
            <c:strRef>
              <c:f>'Incident Matrix'!$W$33:$W$54</c:f>
              <c:strCache>
                <c:ptCount val="22"/>
                <c:pt idx="0">
                  <c:v>Work @ Height</c:v>
                </c:pt>
                <c:pt idx="1">
                  <c:v>Struck/Caught by</c:v>
                </c:pt>
                <c:pt idx="2">
                  <c:v>Dropped Object</c:v>
                </c:pt>
                <c:pt idx="3">
                  <c:v>Energy Isolation</c:v>
                </c:pt>
                <c:pt idx="4">
                  <c:v>Hot Work</c:v>
                </c:pt>
                <c:pt idx="5">
                  <c:v>Weather</c:v>
                </c:pt>
                <c:pt idx="6">
                  <c:v>Confined Space</c:v>
                </c:pt>
                <c:pt idx="7">
                  <c:v>Work Permits</c:v>
                </c:pt>
                <c:pt idx="8">
                  <c:v>Excavation</c:v>
                </c:pt>
                <c:pt idx="9">
                  <c:v>Rigging</c:v>
                </c:pt>
                <c:pt idx="10">
                  <c:v>PPE</c:v>
                </c:pt>
                <c:pt idx="11">
                  <c:v>Tool Use</c:v>
                </c:pt>
                <c:pt idx="12">
                  <c:v>Equip. Failure</c:v>
                </c:pt>
                <c:pt idx="13">
                  <c:v>Systems/Controls</c:v>
                </c:pt>
                <c:pt idx="14">
                  <c:v>MI</c:v>
                </c:pt>
                <c:pt idx="15">
                  <c:v>Chemical Reaction</c:v>
                </c:pt>
                <c:pt idx="16">
                  <c:v>Vehicles</c:v>
                </c:pt>
                <c:pt idx="17">
                  <c:v>Security</c:v>
                </c:pt>
                <c:pt idx="18">
                  <c:v>Water</c:v>
                </c:pt>
                <c:pt idx="19">
                  <c:v>Human Factors</c:v>
                </c:pt>
                <c:pt idx="20">
                  <c:v>Wildlife</c:v>
                </c:pt>
                <c:pt idx="21">
                  <c:v>Other</c:v>
                </c:pt>
              </c:strCache>
            </c:strRef>
          </c:cat>
          <c:val>
            <c:numRef>
              <c:f>'Incident Matrix'!$Z$33:$Z$54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A9-4D02-A707-052FBFF7A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418352"/>
        <c:axId val="430411688"/>
      </c:barChart>
      <c:catAx>
        <c:axId val="430418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980000"/>
          <a:lstStyle/>
          <a:p>
            <a:pPr>
              <a:defRPr/>
            </a:pPr>
            <a:endParaRPr lang="en-US"/>
          </a:p>
        </c:txPr>
        <c:crossAx val="430411688"/>
        <c:crosses val="autoZero"/>
        <c:auto val="0"/>
        <c:lblAlgn val="ctr"/>
        <c:lblOffset val="100"/>
        <c:noMultiLvlLbl val="0"/>
      </c:catAx>
      <c:valAx>
        <c:axId val="430411688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0418352"/>
        <c:crosses val="autoZero"/>
        <c:crossBetween val="between"/>
        <c:majorUnit val="5"/>
        <c:min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Tier IA</a:t>
            </a:r>
            <a:r>
              <a:rPr lang="en-US" baseline="0"/>
              <a:t> Incidents and Injuries Type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'Incident Matrix'!$X$12:$X$13</c:f>
              <c:strCache>
                <c:ptCount val="2"/>
                <c:pt idx="0">
                  <c:v>Tier Ia</c:v>
                </c:pt>
                <c:pt idx="1">
                  <c:v>Incidents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'Incident Matrix'!$W$14:$W$25</c:f>
              <c:strCache>
                <c:ptCount val="12"/>
                <c:pt idx="0">
                  <c:v>H2S</c:v>
                </c:pt>
                <c:pt idx="1">
                  <c:v>HF</c:v>
                </c:pt>
                <c:pt idx="2">
                  <c:v>Toxics</c:v>
                </c:pt>
                <c:pt idx="3">
                  <c:v>Rad/Bio</c:v>
                </c:pt>
                <c:pt idx="4">
                  <c:v>Electricity</c:v>
                </c:pt>
                <c:pt idx="5">
                  <c:v>Burns</c:v>
                </c:pt>
                <c:pt idx="6">
                  <c:v>Haz. Energy</c:v>
                </c:pt>
                <c:pt idx="7">
                  <c:v>Trauma</c:v>
                </c:pt>
                <c:pt idx="8">
                  <c:v>Vision</c:v>
                </c:pt>
                <c:pt idx="9">
                  <c:v>Noise</c:v>
                </c:pt>
                <c:pt idx="10">
                  <c:v>Thermal</c:v>
                </c:pt>
                <c:pt idx="11">
                  <c:v>Other</c:v>
                </c:pt>
              </c:strCache>
            </c:strRef>
          </c:cat>
          <c:val>
            <c:numRef>
              <c:f>'Incident Matrix'!$X$14:$X$25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D-4285-9D21-DA87E0539762}"/>
            </c:ext>
          </c:extLst>
        </c:ser>
        <c:ser>
          <c:idx val="1"/>
          <c:order val="1"/>
          <c:tx>
            <c:strRef>
              <c:f>'Incident Matrix'!$Y$12:$Y$13</c:f>
              <c:strCache>
                <c:ptCount val="2"/>
                <c:pt idx="0">
                  <c:v>Tier Ia</c:v>
                </c:pt>
                <c:pt idx="1">
                  <c:v>Injuries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'Incident Matrix'!$W$14:$W$25</c:f>
              <c:strCache>
                <c:ptCount val="12"/>
                <c:pt idx="0">
                  <c:v>H2S</c:v>
                </c:pt>
                <c:pt idx="1">
                  <c:v>HF</c:v>
                </c:pt>
                <c:pt idx="2">
                  <c:v>Toxics</c:v>
                </c:pt>
                <c:pt idx="3">
                  <c:v>Rad/Bio</c:v>
                </c:pt>
                <c:pt idx="4">
                  <c:v>Electricity</c:v>
                </c:pt>
                <c:pt idx="5">
                  <c:v>Burns</c:v>
                </c:pt>
                <c:pt idx="6">
                  <c:v>Haz. Energy</c:v>
                </c:pt>
                <c:pt idx="7">
                  <c:v>Trauma</c:v>
                </c:pt>
                <c:pt idx="8">
                  <c:v>Vision</c:v>
                </c:pt>
                <c:pt idx="9">
                  <c:v>Noise</c:v>
                </c:pt>
                <c:pt idx="10">
                  <c:v>Thermal</c:v>
                </c:pt>
                <c:pt idx="11">
                  <c:v>Other</c:v>
                </c:pt>
              </c:strCache>
            </c:strRef>
          </c:cat>
          <c:val>
            <c:numRef>
              <c:f>'Incident Matrix'!$Y$14:$Y$25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D-4285-9D21-DA87E0539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6687136"/>
        <c:axId val="436685568"/>
      </c:barChart>
      <c:catAx>
        <c:axId val="43668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85568"/>
        <c:crosses val="autoZero"/>
        <c:auto val="1"/>
        <c:lblAlgn val="ctr"/>
        <c:lblOffset val="100"/>
        <c:noMultiLvlLbl val="0"/>
      </c:catAx>
      <c:valAx>
        <c:axId val="43668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Tier I P Incidents and Injuries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'Incident Matrix'!$Z$12:$Z$13</c:f>
              <c:strCache>
                <c:ptCount val="2"/>
                <c:pt idx="0">
                  <c:v>Tier Ip</c:v>
                </c:pt>
                <c:pt idx="1">
                  <c:v>Incidents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'Incident Matrix'!$W$14:$W$25</c:f>
              <c:strCache>
                <c:ptCount val="12"/>
                <c:pt idx="0">
                  <c:v>H2S</c:v>
                </c:pt>
                <c:pt idx="1">
                  <c:v>HF</c:v>
                </c:pt>
                <c:pt idx="2">
                  <c:v>Toxics</c:v>
                </c:pt>
                <c:pt idx="3">
                  <c:v>Rad/Bio</c:v>
                </c:pt>
                <c:pt idx="4">
                  <c:v>Electricity</c:v>
                </c:pt>
                <c:pt idx="5">
                  <c:v>Burns</c:v>
                </c:pt>
                <c:pt idx="6">
                  <c:v>Haz. Energy</c:v>
                </c:pt>
                <c:pt idx="7">
                  <c:v>Trauma</c:v>
                </c:pt>
                <c:pt idx="8">
                  <c:v>Vision</c:v>
                </c:pt>
                <c:pt idx="9">
                  <c:v>Noise</c:v>
                </c:pt>
                <c:pt idx="10">
                  <c:v>Thermal</c:v>
                </c:pt>
                <c:pt idx="11">
                  <c:v>Other</c:v>
                </c:pt>
              </c:strCache>
            </c:strRef>
          </c:cat>
          <c:val>
            <c:numRef>
              <c:f>'Incident Matrix'!$Z$14:$Z$25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6-4C37-AB74-B134A124DD94}"/>
            </c:ext>
          </c:extLst>
        </c:ser>
        <c:ser>
          <c:idx val="1"/>
          <c:order val="1"/>
          <c:tx>
            <c:strRef>
              <c:f>'Incident Matrix'!$AA$12:$AA$13</c:f>
              <c:strCache>
                <c:ptCount val="2"/>
                <c:pt idx="0">
                  <c:v>Tier Ip</c:v>
                </c:pt>
                <c:pt idx="1">
                  <c:v>Injuries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'Incident Matrix'!$W$14:$W$25</c:f>
              <c:strCache>
                <c:ptCount val="12"/>
                <c:pt idx="0">
                  <c:v>H2S</c:v>
                </c:pt>
                <c:pt idx="1">
                  <c:v>HF</c:v>
                </c:pt>
                <c:pt idx="2">
                  <c:v>Toxics</c:v>
                </c:pt>
                <c:pt idx="3">
                  <c:v>Rad/Bio</c:v>
                </c:pt>
                <c:pt idx="4">
                  <c:v>Electricity</c:v>
                </c:pt>
                <c:pt idx="5">
                  <c:v>Burns</c:v>
                </c:pt>
                <c:pt idx="6">
                  <c:v>Haz. Energy</c:v>
                </c:pt>
                <c:pt idx="7">
                  <c:v>Trauma</c:v>
                </c:pt>
                <c:pt idx="8">
                  <c:v>Vision</c:v>
                </c:pt>
                <c:pt idx="9">
                  <c:v>Noise</c:v>
                </c:pt>
                <c:pt idx="10">
                  <c:v>Thermal</c:v>
                </c:pt>
                <c:pt idx="11">
                  <c:v>Other</c:v>
                </c:pt>
              </c:strCache>
            </c:strRef>
          </c:cat>
          <c:val>
            <c:numRef>
              <c:f>'Incident Matrix'!$AA$14:$AA$25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36-4C37-AB74-B134A124D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684000"/>
        <c:axId val="436687920"/>
      </c:barChart>
      <c:catAx>
        <c:axId val="4366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87920"/>
        <c:crosses val="autoZero"/>
        <c:auto val="1"/>
        <c:lblAlgn val="ctr"/>
        <c:lblOffset val="100"/>
        <c:noMultiLvlLbl val="0"/>
      </c:catAx>
      <c:valAx>
        <c:axId val="43668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8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Tier I A Incidents</a:t>
            </a:r>
            <a:r>
              <a:rPr lang="en-US" baseline="0"/>
              <a:t> and Injuries Causes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'Incident Matrix'!$X$32</c:f>
              <c:strCache>
                <c:ptCount val="1"/>
                <c:pt idx="0">
                  <c:v>Incidents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'Incident Matrix'!$W$33:$W$54</c:f>
              <c:strCache>
                <c:ptCount val="22"/>
                <c:pt idx="0">
                  <c:v>Work @ Height</c:v>
                </c:pt>
                <c:pt idx="1">
                  <c:v>Struck/Caught by</c:v>
                </c:pt>
                <c:pt idx="2">
                  <c:v>Dropped Object</c:v>
                </c:pt>
                <c:pt idx="3">
                  <c:v>Energy Isolation</c:v>
                </c:pt>
                <c:pt idx="4">
                  <c:v>Hot Work</c:v>
                </c:pt>
                <c:pt idx="5">
                  <c:v>Weather</c:v>
                </c:pt>
                <c:pt idx="6">
                  <c:v>Confined Space</c:v>
                </c:pt>
                <c:pt idx="7">
                  <c:v>Work Permits</c:v>
                </c:pt>
                <c:pt idx="8">
                  <c:v>Excavation</c:v>
                </c:pt>
                <c:pt idx="9">
                  <c:v>Rigging</c:v>
                </c:pt>
                <c:pt idx="10">
                  <c:v>PPE</c:v>
                </c:pt>
                <c:pt idx="11">
                  <c:v>Tool Use</c:v>
                </c:pt>
                <c:pt idx="12">
                  <c:v>Equip. Failure</c:v>
                </c:pt>
                <c:pt idx="13">
                  <c:v>Systems/Controls</c:v>
                </c:pt>
                <c:pt idx="14">
                  <c:v>MI</c:v>
                </c:pt>
                <c:pt idx="15">
                  <c:v>Chemical Reaction</c:v>
                </c:pt>
                <c:pt idx="16">
                  <c:v>Vehicles</c:v>
                </c:pt>
                <c:pt idx="17">
                  <c:v>Security</c:v>
                </c:pt>
                <c:pt idx="18">
                  <c:v>Water</c:v>
                </c:pt>
                <c:pt idx="19">
                  <c:v>Human Factors</c:v>
                </c:pt>
                <c:pt idx="20">
                  <c:v>Wildlife</c:v>
                </c:pt>
                <c:pt idx="21">
                  <c:v>Other</c:v>
                </c:pt>
              </c:strCache>
            </c:strRef>
          </c:cat>
          <c:val>
            <c:numRef>
              <c:f>'Incident Matrix'!$X$33:$X$54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8-49E0-854E-CE2EDC451DDA}"/>
            </c:ext>
          </c:extLst>
        </c:ser>
        <c:ser>
          <c:idx val="1"/>
          <c:order val="1"/>
          <c:tx>
            <c:strRef>
              <c:f>'Incident Matrix'!$Y$32</c:f>
              <c:strCache>
                <c:ptCount val="1"/>
                <c:pt idx="0">
                  <c:v>Injuries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'Incident Matrix'!$W$33:$W$54</c:f>
              <c:strCache>
                <c:ptCount val="22"/>
                <c:pt idx="0">
                  <c:v>Work @ Height</c:v>
                </c:pt>
                <c:pt idx="1">
                  <c:v>Struck/Caught by</c:v>
                </c:pt>
                <c:pt idx="2">
                  <c:v>Dropped Object</c:v>
                </c:pt>
                <c:pt idx="3">
                  <c:v>Energy Isolation</c:v>
                </c:pt>
                <c:pt idx="4">
                  <c:v>Hot Work</c:v>
                </c:pt>
                <c:pt idx="5">
                  <c:v>Weather</c:v>
                </c:pt>
                <c:pt idx="6">
                  <c:v>Confined Space</c:v>
                </c:pt>
                <c:pt idx="7">
                  <c:v>Work Permits</c:v>
                </c:pt>
                <c:pt idx="8">
                  <c:v>Excavation</c:v>
                </c:pt>
                <c:pt idx="9">
                  <c:v>Rigging</c:v>
                </c:pt>
                <c:pt idx="10">
                  <c:v>PPE</c:v>
                </c:pt>
                <c:pt idx="11">
                  <c:v>Tool Use</c:v>
                </c:pt>
                <c:pt idx="12">
                  <c:v>Equip. Failure</c:v>
                </c:pt>
                <c:pt idx="13">
                  <c:v>Systems/Controls</c:v>
                </c:pt>
                <c:pt idx="14">
                  <c:v>MI</c:v>
                </c:pt>
                <c:pt idx="15">
                  <c:v>Chemical Reaction</c:v>
                </c:pt>
                <c:pt idx="16">
                  <c:v>Vehicles</c:v>
                </c:pt>
                <c:pt idx="17">
                  <c:v>Security</c:v>
                </c:pt>
                <c:pt idx="18">
                  <c:v>Water</c:v>
                </c:pt>
                <c:pt idx="19">
                  <c:v>Human Factors</c:v>
                </c:pt>
                <c:pt idx="20">
                  <c:v>Wildlife</c:v>
                </c:pt>
                <c:pt idx="21">
                  <c:v>Other</c:v>
                </c:pt>
              </c:strCache>
            </c:strRef>
          </c:cat>
          <c:val>
            <c:numRef>
              <c:f>'Incident Matrix'!$Y$33:$Y$54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8-49E0-854E-CE2EDC451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684392"/>
        <c:axId val="436692232"/>
      </c:barChart>
      <c:catAx>
        <c:axId val="436684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92232"/>
        <c:crosses val="autoZero"/>
        <c:auto val="1"/>
        <c:lblAlgn val="ctr"/>
        <c:lblOffset val="100"/>
        <c:noMultiLvlLbl val="0"/>
      </c:catAx>
      <c:valAx>
        <c:axId val="436692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84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Tier I P Incidents and Injuries by Cause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'Incident Matrix'!$Z$32</c:f>
              <c:strCache>
                <c:ptCount val="1"/>
                <c:pt idx="0">
                  <c:v>Incidents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'Incident Matrix'!$W$33:$W$54</c:f>
              <c:strCache>
                <c:ptCount val="22"/>
                <c:pt idx="0">
                  <c:v>Work @ Height</c:v>
                </c:pt>
                <c:pt idx="1">
                  <c:v>Struck/Caught by</c:v>
                </c:pt>
                <c:pt idx="2">
                  <c:v>Dropped Object</c:v>
                </c:pt>
                <c:pt idx="3">
                  <c:v>Energy Isolation</c:v>
                </c:pt>
                <c:pt idx="4">
                  <c:v>Hot Work</c:v>
                </c:pt>
                <c:pt idx="5">
                  <c:v>Weather</c:v>
                </c:pt>
                <c:pt idx="6">
                  <c:v>Confined Space</c:v>
                </c:pt>
                <c:pt idx="7">
                  <c:v>Work Permits</c:v>
                </c:pt>
                <c:pt idx="8">
                  <c:v>Excavation</c:v>
                </c:pt>
                <c:pt idx="9">
                  <c:v>Rigging</c:v>
                </c:pt>
                <c:pt idx="10">
                  <c:v>PPE</c:v>
                </c:pt>
                <c:pt idx="11">
                  <c:v>Tool Use</c:v>
                </c:pt>
                <c:pt idx="12">
                  <c:v>Equip. Failure</c:v>
                </c:pt>
                <c:pt idx="13">
                  <c:v>Systems/Controls</c:v>
                </c:pt>
                <c:pt idx="14">
                  <c:v>MI</c:v>
                </c:pt>
                <c:pt idx="15">
                  <c:v>Chemical Reaction</c:v>
                </c:pt>
                <c:pt idx="16">
                  <c:v>Vehicles</c:v>
                </c:pt>
                <c:pt idx="17">
                  <c:v>Security</c:v>
                </c:pt>
                <c:pt idx="18">
                  <c:v>Water</c:v>
                </c:pt>
                <c:pt idx="19">
                  <c:v>Human Factors</c:v>
                </c:pt>
                <c:pt idx="20">
                  <c:v>Wildlife</c:v>
                </c:pt>
                <c:pt idx="21">
                  <c:v>Other</c:v>
                </c:pt>
              </c:strCache>
            </c:strRef>
          </c:cat>
          <c:val>
            <c:numRef>
              <c:f>'Incident Matrix'!$Z$33:$Z$54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6-4136-A40A-AAB4C7828D4F}"/>
            </c:ext>
          </c:extLst>
        </c:ser>
        <c:ser>
          <c:idx val="1"/>
          <c:order val="1"/>
          <c:tx>
            <c:strRef>
              <c:f>'Incident Matrix'!$AA$32</c:f>
              <c:strCache>
                <c:ptCount val="1"/>
                <c:pt idx="0">
                  <c:v>Injuries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'Incident Matrix'!$W$33:$W$54</c:f>
              <c:strCache>
                <c:ptCount val="22"/>
                <c:pt idx="0">
                  <c:v>Work @ Height</c:v>
                </c:pt>
                <c:pt idx="1">
                  <c:v>Struck/Caught by</c:v>
                </c:pt>
                <c:pt idx="2">
                  <c:v>Dropped Object</c:v>
                </c:pt>
                <c:pt idx="3">
                  <c:v>Energy Isolation</c:v>
                </c:pt>
                <c:pt idx="4">
                  <c:v>Hot Work</c:v>
                </c:pt>
                <c:pt idx="5">
                  <c:v>Weather</c:v>
                </c:pt>
                <c:pt idx="6">
                  <c:v>Confined Space</c:v>
                </c:pt>
                <c:pt idx="7">
                  <c:v>Work Permits</c:v>
                </c:pt>
                <c:pt idx="8">
                  <c:v>Excavation</c:v>
                </c:pt>
                <c:pt idx="9">
                  <c:v>Rigging</c:v>
                </c:pt>
                <c:pt idx="10">
                  <c:v>PPE</c:v>
                </c:pt>
                <c:pt idx="11">
                  <c:v>Tool Use</c:v>
                </c:pt>
                <c:pt idx="12">
                  <c:v>Equip. Failure</c:v>
                </c:pt>
                <c:pt idx="13">
                  <c:v>Systems/Controls</c:v>
                </c:pt>
                <c:pt idx="14">
                  <c:v>MI</c:v>
                </c:pt>
                <c:pt idx="15">
                  <c:v>Chemical Reaction</c:v>
                </c:pt>
                <c:pt idx="16">
                  <c:v>Vehicles</c:v>
                </c:pt>
                <c:pt idx="17">
                  <c:v>Security</c:v>
                </c:pt>
                <c:pt idx="18">
                  <c:v>Water</c:v>
                </c:pt>
                <c:pt idx="19">
                  <c:v>Human Factors</c:v>
                </c:pt>
                <c:pt idx="20">
                  <c:v>Wildlife</c:v>
                </c:pt>
                <c:pt idx="21">
                  <c:v>Other</c:v>
                </c:pt>
              </c:strCache>
            </c:strRef>
          </c:cat>
          <c:val>
            <c:numRef>
              <c:f>'Incident Matrix'!$AA$33:$AA$54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06-4136-A40A-AAB4C7828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688312"/>
        <c:axId val="436691840"/>
      </c:barChart>
      <c:catAx>
        <c:axId val="436688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91840"/>
        <c:crosses val="autoZero"/>
        <c:auto val="1"/>
        <c:lblAlgn val="ctr"/>
        <c:lblOffset val="100"/>
        <c:noMultiLvlLbl val="0"/>
      </c:catAx>
      <c:valAx>
        <c:axId val="43669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/>
                </a:solidFill>
              </a:rPr>
              <a:t>Tier I Incident Consequence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1141355820425603E-2"/>
          <c:y val="9.1097435985771733E-2"/>
          <c:w val="0.92701505408659246"/>
          <c:h val="0.706227214435335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'Incident Matrix'!$X$12</c:f>
              <c:strCache>
                <c:ptCount val="1"/>
                <c:pt idx="0">
                  <c:v>Tier 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'Incident Matrix'!$W$14:$W$25</c:f>
              <c:strCache>
                <c:ptCount val="12"/>
                <c:pt idx="0">
                  <c:v>H2S</c:v>
                </c:pt>
                <c:pt idx="1">
                  <c:v>HF</c:v>
                </c:pt>
                <c:pt idx="2">
                  <c:v>Toxics</c:v>
                </c:pt>
                <c:pt idx="3">
                  <c:v>Rad/Bio</c:v>
                </c:pt>
                <c:pt idx="4">
                  <c:v>Electricity</c:v>
                </c:pt>
                <c:pt idx="5">
                  <c:v>Burns</c:v>
                </c:pt>
                <c:pt idx="6">
                  <c:v>Haz. Energy</c:v>
                </c:pt>
                <c:pt idx="7">
                  <c:v>Trauma</c:v>
                </c:pt>
                <c:pt idx="8">
                  <c:v>Vision</c:v>
                </c:pt>
                <c:pt idx="9">
                  <c:v>Noise</c:v>
                </c:pt>
                <c:pt idx="10">
                  <c:v>Thermal</c:v>
                </c:pt>
                <c:pt idx="11">
                  <c:v>Other</c:v>
                </c:pt>
              </c:strCache>
            </c:strRef>
          </c:cat>
          <c:val>
            <c:numRef>
              <c:f>'Incident Matrix'!$X$14:$X$25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7-421C-BD5C-259A3C136E17}"/>
            </c:ext>
          </c:extLst>
        </c:ser>
        <c:ser>
          <c:idx val="1"/>
          <c:order val="1"/>
          <c:tx>
            <c:strRef>
              <c:f>'Incident Matrix'!$Z$12</c:f>
              <c:strCache>
                <c:ptCount val="1"/>
                <c:pt idx="0">
                  <c:v>Tier 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'Incident Matrix'!$W$14:$W$25</c:f>
              <c:strCache>
                <c:ptCount val="12"/>
                <c:pt idx="0">
                  <c:v>H2S</c:v>
                </c:pt>
                <c:pt idx="1">
                  <c:v>HF</c:v>
                </c:pt>
                <c:pt idx="2">
                  <c:v>Toxics</c:v>
                </c:pt>
                <c:pt idx="3">
                  <c:v>Rad/Bio</c:v>
                </c:pt>
                <c:pt idx="4">
                  <c:v>Electricity</c:v>
                </c:pt>
                <c:pt idx="5">
                  <c:v>Burns</c:v>
                </c:pt>
                <c:pt idx="6">
                  <c:v>Haz. Energy</c:v>
                </c:pt>
                <c:pt idx="7">
                  <c:v>Trauma</c:v>
                </c:pt>
                <c:pt idx="8">
                  <c:v>Vision</c:v>
                </c:pt>
                <c:pt idx="9">
                  <c:v>Noise</c:v>
                </c:pt>
                <c:pt idx="10">
                  <c:v>Thermal</c:v>
                </c:pt>
                <c:pt idx="11">
                  <c:v>Other</c:v>
                </c:pt>
              </c:strCache>
            </c:strRef>
          </c:cat>
          <c:val>
            <c:numRef>
              <c:f>'Incident Matrix'!$Z$14:$Z$25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E7-421C-BD5C-259A3C136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421880"/>
        <c:axId val="81929352"/>
      </c:barChart>
      <c:catAx>
        <c:axId val="430421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14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29352"/>
        <c:crosses val="autoZero"/>
        <c:auto val="0"/>
        <c:lblAlgn val="ctr"/>
        <c:lblOffset val="100"/>
        <c:noMultiLvlLbl val="0"/>
      </c:catAx>
      <c:valAx>
        <c:axId val="81929352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421880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Tier IA</a:t>
            </a:r>
            <a:r>
              <a:rPr lang="en-US" baseline="0"/>
              <a:t> Incidents and Injuries by Type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'Incident Matrix'!$X$12:$X$13</c:f>
              <c:strCache>
                <c:ptCount val="2"/>
                <c:pt idx="0">
                  <c:v>Tier Ia</c:v>
                </c:pt>
                <c:pt idx="1">
                  <c:v>Incidents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'Incident Matrix'!$W$14:$W$25</c:f>
              <c:strCache>
                <c:ptCount val="12"/>
                <c:pt idx="0">
                  <c:v>H2S</c:v>
                </c:pt>
                <c:pt idx="1">
                  <c:v>HF</c:v>
                </c:pt>
                <c:pt idx="2">
                  <c:v>Toxics</c:v>
                </c:pt>
                <c:pt idx="3">
                  <c:v>Rad/Bio</c:v>
                </c:pt>
                <c:pt idx="4">
                  <c:v>Electricity</c:v>
                </c:pt>
                <c:pt idx="5">
                  <c:v>Burns</c:v>
                </c:pt>
                <c:pt idx="6">
                  <c:v>Haz. Energy</c:v>
                </c:pt>
                <c:pt idx="7">
                  <c:v>Trauma</c:v>
                </c:pt>
                <c:pt idx="8">
                  <c:v>Vision</c:v>
                </c:pt>
                <c:pt idx="9">
                  <c:v>Noise</c:v>
                </c:pt>
                <c:pt idx="10">
                  <c:v>Thermal</c:v>
                </c:pt>
                <c:pt idx="11">
                  <c:v>Other</c:v>
                </c:pt>
              </c:strCache>
            </c:strRef>
          </c:cat>
          <c:val>
            <c:numRef>
              <c:f>'Incident Matrix'!$X$14:$X$25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E-4755-A7D3-B7E8AE4DB592}"/>
            </c:ext>
          </c:extLst>
        </c:ser>
        <c:ser>
          <c:idx val="1"/>
          <c:order val="1"/>
          <c:tx>
            <c:strRef>
              <c:f>'Incident Matrix'!$Y$12:$Y$13</c:f>
              <c:strCache>
                <c:ptCount val="2"/>
                <c:pt idx="0">
                  <c:v>Tier Ia</c:v>
                </c:pt>
                <c:pt idx="1">
                  <c:v>Injuries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'Incident Matrix'!$W$14:$W$25</c:f>
              <c:strCache>
                <c:ptCount val="12"/>
                <c:pt idx="0">
                  <c:v>H2S</c:v>
                </c:pt>
                <c:pt idx="1">
                  <c:v>HF</c:v>
                </c:pt>
                <c:pt idx="2">
                  <c:v>Toxics</c:v>
                </c:pt>
                <c:pt idx="3">
                  <c:v>Rad/Bio</c:v>
                </c:pt>
                <c:pt idx="4">
                  <c:v>Electricity</c:v>
                </c:pt>
                <c:pt idx="5">
                  <c:v>Burns</c:v>
                </c:pt>
                <c:pt idx="6">
                  <c:v>Haz. Energy</c:v>
                </c:pt>
                <c:pt idx="7">
                  <c:v>Trauma</c:v>
                </c:pt>
                <c:pt idx="8">
                  <c:v>Vision</c:v>
                </c:pt>
                <c:pt idx="9">
                  <c:v>Noise</c:v>
                </c:pt>
                <c:pt idx="10">
                  <c:v>Thermal</c:v>
                </c:pt>
                <c:pt idx="11">
                  <c:v>Other</c:v>
                </c:pt>
              </c:strCache>
            </c:strRef>
          </c:cat>
          <c:val>
            <c:numRef>
              <c:f>'Incident Matrix'!$Y$14:$Y$25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1E-4755-A7D3-B7E8AE4DB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929744"/>
        <c:axId val="304939632"/>
      </c:barChart>
      <c:catAx>
        <c:axId val="8192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939632"/>
        <c:crosses val="autoZero"/>
        <c:auto val="1"/>
        <c:lblAlgn val="ctr"/>
        <c:lblOffset val="100"/>
        <c:noMultiLvlLbl val="0"/>
      </c:catAx>
      <c:valAx>
        <c:axId val="30493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2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Tier I P Incidents and Injuries by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'Incident Matrix'!$Z$12:$Z$13</c:f>
              <c:strCache>
                <c:ptCount val="2"/>
                <c:pt idx="0">
                  <c:v>Tier Ip</c:v>
                </c:pt>
                <c:pt idx="1">
                  <c:v>Incidents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'Incident Matrix'!$W$14:$W$25</c:f>
              <c:strCache>
                <c:ptCount val="12"/>
                <c:pt idx="0">
                  <c:v>H2S</c:v>
                </c:pt>
                <c:pt idx="1">
                  <c:v>HF</c:v>
                </c:pt>
                <c:pt idx="2">
                  <c:v>Toxics</c:v>
                </c:pt>
                <c:pt idx="3">
                  <c:v>Rad/Bio</c:v>
                </c:pt>
                <c:pt idx="4">
                  <c:v>Electricity</c:v>
                </c:pt>
                <c:pt idx="5">
                  <c:v>Burns</c:v>
                </c:pt>
                <c:pt idx="6">
                  <c:v>Haz. Energy</c:v>
                </c:pt>
                <c:pt idx="7">
                  <c:v>Trauma</c:v>
                </c:pt>
                <c:pt idx="8">
                  <c:v>Vision</c:v>
                </c:pt>
                <c:pt idx="9">
                  <c:v>Noise</c:v>
                </c:pt>
                <c:pt idx="10">
                  <c:v>Thermal</c:v>
                </c:pt>
                <c:pt idx="11">
                  <c:v>Other</c:v>
                </c:pt>
              </c:strCache>
            </c:strRef>
          </c:cat>
          <c:val>
            <c:numRef>
              <c:f>'Incident Matrix'!$Z$14:$Z$25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1-41D7-9311-02FEF5F7229E}"/>
            </c:ext>
          </c:extLst>
        </c:ser>
        <c:ser>
          <c:idx val="1"/>
          <c:order val="1"/>
          <c:tx>
            <c:strRef>
              <c:f>'Incident Matrix'!$AA$12:$AA$13</c:f>
              <c:strCache>
                <c:ptCount val="2"/>
                <c:pt idx="0">
                  <c:v>Tier Ip</c:v>
                </c:pt>
                <c:pt idx="1">
                  <c:v>Injuries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'Incident Matrix'!$W$14:$W$25</c:f>
              <c:strCache>
                <c:ptCount val="12"/>
                <c:pt idx="0">
                  <c:v>H2S</c:v>
                </c:pt>
                <c:pt idx="1">
                  <c:v>HF</c:v>
                </c:pt>
                <c:pt idx="2">
                  <c:v>Toxics</c:v>
                </c:pt>
                <c:pt idx="3">
                  <c:v>Rad/Bio</c:v>
                </c:pt>
                <c:pt idx="4">
                  <c:v>Electricity</c:v>
                </c:pt>
                <c:pt idx="5">
                  <c:v>Burns</c:v>
                </c:pt>
                <c:pt idx="6">
                  <c:v>Haz. Energy</c:v>
                </c:pt>
                <c:pt idx="7">
                  <c:v>Trauma</c:v>
                </c:pt>
                <c:pt idx="8">
                  <c:v>Vision</c:v>
                </c:pt>
                <c:pt idx="9">
                  <c:v>Noise</c:v>
                </c:pt>
                <c:pt idx="10">
                  <c:v>Thermal</c:v>
                </c:pt>
                <c:pt idx="11">
                  <c:v>Other</c:v>
                </c:pt>
              </c:strCache>
            </c:strRef>
          </c:cat>
          <c:val>
            <c:numRef>
              <c:f>'Incident Matrix'!$AA$14:$AA$25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1-41D7-9311-02FEF5F72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4942376"/>
        <c:axId val="393817776"/>
      </c:barChart>
      <c:catAx>
        <c:axId val="304942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817776"/>
        <c:crosses val="autoZero"/>
        <c:auto val="1"/>
        <c:lblAlgn val="ctr"/>
        <c:lblOffset val="100"/>
        <c:noMultiLvlLbl val="0"/>
      </c:catAx>
      <c:valAx>
        <c:axId val="39381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94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Tier I A Incidents</a:t>
            </a:r>
            <a:r>
              <a:rPr lang="en-US" baseline="0"/>
              <a:t> and Injuries by Cause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'Incident Matrix'!$X$32</c:f>
              <c:strCache>
                <c:ptCount val="1"/>
                <c:pt idx="0">
                  <c:v>Incidents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'Incident Matrix'!$W$33:$W$54</c:f>
              <c:strCache>
                <c:ptCount val="22"/>
                <c:pt idx="0">
                  <c:v>Work @ Height</c:v>
                </c:pt>
                <c:pt idx="1">
                  <c:v>Struck/Caught by</c:v>
                </c:pt>
                <c:pt idx="2">
                  <c:v>Dropped Object</c:v>
                </c:pt>
                <c:pt idx="3">
                  <c:v>Energy Isolation</c:v>
                </c:pt>
                <c:pt idx="4">
                  <c:v>Hot Work</c:v>
                </c:pt>
                <c:pt idx="5">
                  <c:v>Weather</c:v>
                </c:pt>
                <c:pt idx="6">
                  <c:v>Confined Space</c:v>
                </c:pt>
                <c:pt idx="7">
                  <c:v>Work Permits</c:v>
                </c:pt>
                <c:pt idx="8">
                  <c:v>Excavation</c:v>
                </c:pt>
                <c:pt idx="9">
                  <c:v>Rigging</c:v>
                </c:pt>
                <c:pt idx="10">
                  <c:v>PPE</c:v>
                </c:pt>
                <c:pt idx="11">
                  <c:v>Tool Use</c:v>
                </c:pt>
                <c:pt idx="12">
                  <c:v>Equip. Failure</c:v>
                </c:pt>
                <c:pt idx="13">
                  <c:v>Systems/Controls</c:v>
                </c:pt>
                <c:pt idx="14">
                  <c:v>MI</c:v>
                </c:pt>
                <c:pt idx="15">
                  <c:v>Chemical Reaction</c:v>
                </c:pt>
                <c:pt idx="16">
                  <c:v>Vehicles</c:v>
                </c:pt>
                <c:pt idx="17">
                  <c:v>Security</c:v>
                </c:pt>
                <c:pt idx="18">
                  <c:v>Water</c:v>
                </c:pt>
                <c:pt idx="19">
                  <c:v>Human Factors</c:v>
                </c:pt>
                <c:pt idx="20">
                  <c:v>Wildlife</c:v>
                </c:pt>
                <c:pt idx="21">
                  <c:v>Other</c:v>
                </c:pt>
              </c:strCache>
            </c:strRef>
          </c:cat>
          <c:val>
            <c:numRef>
              <c:f>'Incident Matrix'!$X$33:$X$54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A-49B6-AC07-BA56BE12C24D}"/>
            </c:ext>
          </c:extLst>
        </c:ser>
        <c:ser>
          <c:idx val="1"/>
          <c:order val="1"/>
          <c:tx>
            <c:strRef>
              <c:f>'Incident Matrix'!$Y$32</c:f>
              <c:strCache>
                <c:ptCount val="1"/>
                <c:pt idx="0">
                  <c:v>Injuries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'Incident Matrix'!$W$33:$W$54</c:f>
              <c:strCache>
                <c:ptCount val="22"/>
                <c:pt idx="0">
                  <c:v>Work @ Height</c:v>
                </c:pt>
                <c:pt idx="1">
                  <c:v>Struck/Caught by</c:v>
                </c:pt>
                <c:pt idx="2">
                  <c:v>Dropped Object</c:v>
                </c:pt>
                <c:pt idx="3">
                  <c:v>Energy Isolation</c:v>
                </c:pt>
                <c:pt idx="4">
                  <c:v>Hot Work</c:v>
                </c:pt>
                <c:pt idx="5">
                  <c:v>Weather</c:v>
                </c:pt>
                <c:pt idx="6">
                  <c:v>Confined Space</c:v>
                </c:pt>
                <c:pt idx="7">
                  <c:v>Work Permits</c:v>
                </c:pt>
                <c:pt idx="8">
                  <c:v>Excavation</c:v>
                </c:pt>
                <c:pt idx="9">
                  <c:v>Rigging</c:v>
                </c:pt>
                <c:pt idx="10">
                  <c:v>PPE</c:v>
                </c:pt>
                <c:pt idx="11">
                  <c:v>Tool Use</c:v>
                </c:pt>
                <c:pt idx="12">
                  <c:v>Equip. Failure</c:v>
                </c:pt>
                <c:pt idx="13">
                  <c:v>Systems/Controls</c:v>
                </c:pt>
                <c:pt idx="14">
                  <c:v>MI</c:v>
                </c:pt>
                <c:pt idx="15">
                  <c:v>Chemical Reaction</c:v>
                </c:pt>
                <c:pt idx="16">
                  <c:v>Vehicles</c:v>
                </c:pt>
                <c:pt idx="17">
                  <c:v>Security</c:v>
                </c:pt>
                <c:pt idx="18">
                  <c:v>Water</c:v>
                </c:pt>
                <c:pt idx="19">
                  <c:v>Human Factors</c:v>
                </c:pt>
                <c:pt idx="20">
                  <c:v>Wildlife</c:v>
                </c:pt>
                <c:pt idx="21">
                  <c:v>Other</c:v>
                </c:pt>
              </c:strCache>
            </c:strRef>
          </c:cat>
          <c:val>
            <c:numRef>
              <c:f>'Incident Matrix'!$Y$33:$Y$54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BA-49B6-AC07-BA56BE12C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689096"/>
        <c:axId val="436688704"/>
      </c:barChart>
      <c:catAx>
        <c:axId val="43668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88704"/>
        <c:crosses val="autoZero"/>
        <c:auto val="1"/>
        <c:lblAlgn val="ctr"/>
        <c:lblOffset val="100"/>
        <c:noMultiLvlLbl val="0"/>
      </c:catAx>
      <c:valAx>
        <c:axId val="4366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8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Tier I A Incidents</a:t>
            </a:r>
            <a:r>
              <a:rPr lang="en-US" baseline="0"/>
              <a:t> and Injuries by Cause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5875692893417863E-2"/>
          <c:y val="7.7859403178753575E-2"/>
          <c:w val="0.9658775514798128"/>
          <c:h val="0.750385460059186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'Incident Matrix'!$X$32</c:f>
              <c:strCache>
                <c:ptCount val="1"/>
                <c:pt idx="0">
                  <c:v>Incidents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'Incident Matrix'!$W$33:$W$54</c:f>
              <c:strCache>
                <c:ptCount val="22"/>
                <c:pt idx="0">
                  <c:v>Work @ Height</c:v>
                </c:pt>
                <c:pt idx="1">
                  <c:v>Struck/Caught by</c:v>
                </c:pt>
                <c:pt idx="2">
                  <c:v>Dropped Object</c:v>
                </c:pt>
                <c:pt idx="3">
                  <c:v>Energy Isolation</c:v>
                </c:pt>
                <c:pt idx="4">
                  <c:v>Hot Work</c:v>
                </c:pt>
                <c:pt idx="5">
                  <c:v>Weather</c:v>
                </c:pt>
                <c:pt idx="6">
                  <c:v>Confined Space</c:v>
                </c:pt>
                <c:pt idx="7">
                  <c:v>Work Permits</c:v>
                </c:pt>
                <c:pt idx="8">
                  <c:v>Excavation</c:v>
                </c:pt>
                <c:pt idx="9">
                  <c:v>Rigging</c:v>
                </c:pt>
                <c:pt idx="10">
                  <c:v>PPE</c:v>
                </c:pt>
                <c:pt idx="11">
                  <c:v>Tool Use</c:v>
                </c:pt>
                <c:pt idx="12">
                  <c:v>Equip. Failure</c:v>
                </c:pt>
                <c:pt idx="13">
                  <c:v>Systems/Controls</c:v>
                </c:pt>
                <c:pt idx="14">
                  <c:v>MI</c:v>
                </c:pt>
                <c:pt idx="15">
                  <c:v>Chemical Reaction</c:v>
                </c:pt>
                <c:pt idx="16">
                  <c:v>Vehicles</c:v>
                </c:pt>
                <c:pt idx="17">
                  <c:v>Security</c:v>
                </c:pt>
                <c:pt idx="18">
                  <c:v>Water</c:v>
                </c:pt>
                <c:pt idx="19">
                  <c:v>Human Factors</c:v>
                </c:pt>
                <c:pt idx="20">
                  <c:v>Wildlife</c:v>
                </c:pt>
                <c:pt idx="21">
                  <c:v>Other</c:v>
                </c:pt>
              </c:strCache>
            </c:strRef>
          </c:cat>
          <c:val>
            <c:numRef>
              <c:f>'Incident Matrix'!$X$33:$X$54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F-47A3-B13E-F1AB400FC065}"/>
            </c:ext>
          </c:extLst>
        </c:ser>
        <c:ser>
          <c:idx val="1"/>
          <c:order val="1"/>
          <c:tx>
            <c:strRef>
              <c:f>'Incident Matrix'!$Y$32</c:f>
              <c:strCache>
                <c:ptCount val="1"/>
                <c:pt idx="0">
                  <c:v>Injuries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'Incident Matrix'!$W$33:$W$54</c:f>
              <c:strCache>
                <c:ptCount val="22"/>
                <c:pt idx="0">
                  <c:v>Work @ Height</c:v>
                </c:pt>
                <c:pt idx="1">
                  <c:v>Struck/Caught by</c:v>
                </c:pt>
                <c:pt idx="2">
                  <c:v>Dropped Object</c:v>
                </c:pt>
                <c:pt idx="3">
                  <c:v>Energy Isolation</c:v>
                </c:pt>
                <c:pt idx="4">
                  <c:v>Hot Work</c:v>
                </c:pt>
                <c:pt idx="5">
                  <c:v>Weather</c:v>
                </c:pt>
                <c:pt idx="6">
                  <c:v>Confined Space</c:v>
                </c:pt>
                <c:pt idx="7">
                  <c:v>Work Permits</c:v>
                </c:pt>
                <c:pt idx="8">
                  <c:v>Excavation</c:v>
                </c:pt>
                <c:pt idx="9">
                  <c:v>Rigging</c:v>
                </c:pt>
                <c:pt idx="10">
                  <c:v>PPE</c:v>
                </c:pt>
                <c:pt idx="11">
                  <c:v>Tool Use</c:v>
                </c:pt>
                <c:pt idx="12">
                  <c:v>Equip. Failure</c:v>
                </c:pt>
                <c:pt idx="13">
                  <c:v>Systems/Controls</c:v>
                </c:pt>
                <c:pt idx="14">
                  <c:v>MI</c:v>
                </c:pt>
                <c:pt idx="15">
                  <c:v>Chemical Reaction</c:v>
                </c:pt>
                <c:pt idx="16">
                  <c:v>Vehicles</c:v>
                </c:pt>
                <c:pt idx="17">
                  <c:v>Security</c:v>
                </c:pt>
                <c:pt idx="18">
                  <c:v>Water</c:v>
                </c:pt>
                <c:pt idx="19">
                  <c:v>Human Factors</c:v>
                </c:pt>
                <c:pt idx="20">
                  <c:v>Wildlife</c:v>
                </c:pt>
                <c:pt idx="21">
                  <c:v>Other</c:v>
                </c:pt>
              </c:strCache>
            </c:strRef>
          </c:cat>
          <c:val>
            <c:numRef>
              <c:f>'Incident Matrix'!$Y$33:$Y$54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F-47A3-B13E-F1AB400FC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693800"/>
        <c:axId val="436687528"/>
      </c:barChart>
      <c:catAx>
        <c:axId val="436693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87528"/>
        <c:crosses val="autoZero"/>
        <c:auto val="1"/>
        <c:lblAlgn val="ctr"/>
        <c:lblOffset val="100"/>
        <c:noMultiLvlLbl val="0"/>
      </c:catAx>
      <c:valAx>
        <c:axId val="436687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9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Tier I P Incidents and Injuries by Cause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'Incident Matrix'!$Z$32</c:f>
              <c:strCache>
                <c:ptCount val="1"/>
                <c:pt idx="0">
                  <c:v>Incidents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'Incident Matrix'!$W$33:$W$54</c:f>
              <c:strCache>
                <c:ptCount val="22"/>
                <c:pt idx="0">
                  <c:v>Work @ Height</c:v>
                </c:pt>
                <c:pt idx="1">
                  <c:v>Struck/Caught by</c:v>
                </c:pt>
                <c:pt idx="2">
                  <c:v>Dropped Object</c:v>
                </c:pt>
                <c:pt idx="3">
                  <c:v>Energy Isolation</c:v>
                </c:pt>
                <c:pt idx="4">
                  <c:v>Hot Work</c:v>
                </c:pt>
                <c:pt idx="5">
                  <c:v>Weather</c:v>
                </c:pt>
                <c:pt idx="6">
                  <c:v>Confined Space</c:v>
                </c:pt>
                <c:pt idx="7">
                  <c:v>Work Permits</c:v>
                </c:pt>
                <c:pt idx="8">
                  <c:v>Excavation</c:v>
                </c:pt>
                <c:pt idx="9">
                  <c:v>Rigging</c:v>
                </c:pt>
                <c:pt idx="10">
                  <c:v>PPE</c:v>
                </c:pt>
                <c:pt idx="11">
                  <c:v>Tool Use</c:v>
                </c:pt>
                <c:pt idx="12">
                  <c:v>Equip. Failure</c:v>
                </c:pt>
                <c:pt idx="13">
                  <c:v>Systems/Controls</c:v>
                </c:pt>
                <c:pt idx="14">
                  <c:v>MI</c:v>
                </c:pt>
                <c:pt idx="15">
                  <c:v>Chemical Reaction</c:v>
                </c:pt>
                <c:pt idx="16">
                  <c:v>Vehicles</c:v>
                </c:pt>
                <c:pt idx="17">
                  <c:v>Security</c:v>
                </c:pt>
                <c:pt idx="18">
                  <c:v>Water</c:v>
                </c:pt>
                <c:pt idx="19">
                  <c:v>Human Factors</c:v>
                </c:pt>
                <c:pt idx="20">
                  <c:v>Wildlife</c:v>
                </c:pt>
                <c:pt idx="21">
                  <c:v>Other</c:v>
                </c:pt>
              </c:strCache>
            </c:strRef>
          </c:cat>
          <c:val>
            <c:numRef>
              <c:f>'Incident Matrix'!$Z$33:$Z$54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7-467E-B2E0-DDF28ECF4B02}"/>
            </c:ext>
          </c:extLst>
        </c:ser>
        <c:ser>
          <c:idx val="1"/>
          <c:order val="1"/>
          <c:tx>
            <c:strRef>
              <c:f>'Incident Matrix'!$AA$32</c:f>
              <c:strCache>
                <c:ptCount val="1"/>
                <c:pt idx="0">
                  <c:v>Injuries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'Incident Matrix'!$W$33:$W$54</c:f>
              <c:strCache>
                <c:ptCount val="22"/>
                <c:pt idx="0">
                  <c:v>Work @ Height</c:v>
                </c:pt>
                <c:pt idx="1">
                  <c:v>Struck/Caught by</c:v>
                </c:pt>
                <c:pt idx="2">
                  <c:v>Dropped Object</c:v>
                </c:pt>
                <c:pt idx="3">
                  <c:v>Energy Isolation</c:v>
                </c:pt>
                <c:pt idx="4">
                  <c:v>Hot Work</c:v>
                </c:pt>
                <c:pt idx="5">
                  <c:v>Weather</c:v>
                </c:pt>
                <c:pt idx="6">
                  <c:v>Confined Space</c:v>
                </c:pt>
                <c:pt idx="7">
                  <c:v>Work Permits</c:v>
                </c:pt>
                <c:pt idx="8">
                  <c:v>Excavation</c:v>
                </c:pt>
                <c:pt idx="9">
                  <c:v>Rigging</c:v>
                </c:pt>
                <c:pt idx="10">
                  <c:v>PPE</c:v>
                </c:pt>
                <c:pt idx="11">
                  <c:v>Tool Use</c:v>
                </c:pt>
                <c:pt idx="12">
                  <c:v>Equip. Failure</c:v>
                </c:pt>
                <c:pt idx="13">
                  <c:v>Systems/Controls</c:v>
                </c:pt>
                <c:pt idx="14">
                  <c:v>MI</c:v>
                </c:pt>
                <c:pt idx="15">
                  <c:v>Chemical Reaction</c:v>
                </c:pt>
                <c:pt idx="16">
                  <c:v>Vehicles</c:v>
                </c:pt>
                <c:pt idx="17">
                  <c:v>Security</c:v>
                </c:pt>
                <c:pt idx="18">
                  <c:v>Water</c:v>
                </c:pt>
                <c:pt idx="19">
                  <c:v>Human Factors</c:v>
                </c:pt>
                <c:pt idx="20">
                  <c:v>Wildlife</c:v>
                </c:pt>
                <c:pt idx="21">
                  <c:v>Other</c:v>
                </c:pt>
              </c:strCache>
            </c:strRef>
          </c:cat>
          <c:val>
            <c:numRef>
              <c:f>'Incident Matrix'!$AA$33:$AA$54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47-467E-B2E0-DDF28ECF4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685176"/>
        <c:axId val="436683216"/>
      </c:barChart>
      <c:catAx>
        <c:axId val="436685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83216"/>
        <c:crosses val="autoZero"/>
        <c:auto val="1"/>
        <c:lblAlgn val="ctr"/>
        <c:lblOffset val="100"/>
        <c:noMultiLvlLbl val="0"/>
      </c:catAx>
      <c:valAx>
        <c:axId val="43668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85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Tier I P Incidents and Injuries by Cause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'Incident Matrix'!$Z$32</c:f>
              <c:strCache>
                <c:ptCount val="1"/>
                <c:pt idx="0">
                  <c:v>Incidents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'Incident Matrix'!$W$33:$W$54</c:f>
              <c:strCache>
                <c:ptCount val="22"/>
                <c:pt idx="0">
                  <c:v>Work @ Height</c:v>
                </c:pt>
                <c:pt idx="1">
                  <c:v>Struck/Caught by</c:v>
                </c:pt>
                <c:pt idx="2">
                  <c:v>Dropped Object</c:v>
                </c:pt>
                <c:pt idx="3">
                  <c:v>Energy Isolation</c:v>
                </c:pt>
                <c:pt idx="4">
                  <c:v>Hot Work</c:v>
                </c:pt>
                <c:pt idx="5">
                  <c:v>Weather</c:v>
                </c:pt>
                <c:pt idx="6">
                  <c:v>Confined Space</c:v>
                </c:pt>
                <c:pt idx="7">
                  <c:v>Work Permits</c:v>
                </c:pt>
                <c:pt idx="8">
                  <c:v>Excavation</c:v>
                </c:pt>
                <c:pt idx="9">
                  <c:v>Rigging</c:v>
                </c:pt>
                <c:pt idx="10">
                  <c:v>PPE</c:v>
                </c:pt>
                <c:pt idx="11">
                  <c:v>Tool Use</c:v>
                </c:pt>
                <c:pt idx="12">
                  <c:v>Equip. Failure</c:v>
                </c:pt>
                <c:pt idx="13">
                  <c:v>Systems/Controls</c:v>
                </c:pt>
                <c:pt idx="14">
                  <c:v>MI</c:v>
                </c:pt>
                <c:pt idx="15">
                  <c:v>Chemical Reaction</c:v>
                </c:pt>
                <c:pt idx="16">
                  <c:v>Vehicles</c:v>
                </c:pt>
                <c:pt idx="17">
                  <c:v>Security</c:v>
                </c:pt>
                <c:pt idx="18">
                  <c:v>Water</c:v>
                </c:pt>
                <c:pt idx="19">
                  <c:v>Human Factors</c:v>
                </c:pt>
                <c:pt idx="20">
                  <c:v>Wildlife</c:v>
                </c:pt>
                <c:pt idx="21">
                  <c:v>Other</c:v>
                </c:pt>
              </c:strCache>
            </c:strRef>
          </c:cat>
          <c:val>
            <c:numRef>
              <c:f>'Incident Matrix'!$Z$33:$Z$54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A-4D24-A5B3-7B37CB427D67}"/>
            </c:ext>
          </c:extLst>
        </c:ser>
        <c:ser>
          <c:idx val="1"/>
          <c:order val="1"/>
          <c:tx>
            <c:strRef>
              <c:f>'Incident Matrix'!$AA$32</c:f>
              <c:strCache>
                <c:ptCount val="1"/>
                <c:pt idx="0">
                  <c:v>Injuries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'Incident Matrix'!$W$33:$W$54</c:f>
              <c:strCache>
                <c:ptCount val="22"/>
                <c:pt idx="0">
                  <c:v>Work @ Height</c:v>
                </c:pt>
                <c:pt idx="1">
                  <c:v>Struck/Caught by</c:v>
                </c:pt>
                <c:pt idx="2">
                  <c:v>Dropped Object</c:v>
                </c:pt>
                <c:pt idx="3">
                  <c:v>Energy Isolation</c:v>
                </c:pt>
                <c:pt idx="4">
                  <c:v>Hot Work</c:v>
                </c:pt>
                <c:pt idx="5">
                  <c:v>Weather</c:v>
                </c:pt>
                <c:pt idx="6">
                  <c:v>Confined Space</c:v>
                </c:pt>
                <c:pt idx="7">
                  <c:v>Work Permits</c:v>
                </c:pt>
                <c:pt idx="8">
                  <c:v>Excavation</c:v>
                </c:pt>
                <c:pt idx="9">
                  <c:v>Rigging</c:v>
                </c:pt>
                <c:pt idx="10">
                  <c:v>PPE</c:v>
                </c:pt>
                <c:pt idx="11">
                  <c:v>Tool Use</c:v>
                </c:pt>
                <c:pt idx="12">
                  <c:v>Equip. Failure</c:v>
                </c:pt>
                <c:pt idx="13">
                  <c:v>Systems/Controls</c:v>
                </c:pt>
                <c:pt idx="14">
                  <c:v>MI</c:v>
                </c:pt>
                <c:pt idx="15">
                  <c:v>Chemical Reaction</c:v>
                </c:pt>
                <c:pt idx="16">
                  <c:v>Vehicles</c:v>
                </c:pt>
                <c:pt idx="17">
                  <c:v>Security</c:v>
                </c:pt>
                <c:pt idx="18">
                  <c:v>Water</c:v>
                </c:pt>
                <c:pt idx="19">
                  <c:v>Human Factors</c:v>
                </c:pt>
                <c:pt idx="20">
                  <c:v>Wildlife</c:v>
                </c:pt>
                <c:pt idx="21">
                  <c:v>Other</c:v>
                </c:pt>
              </c:strCache>
            </c:strRef>
          </c:cat>
          <c:val>
            <c:numRef>
              <c:f>'Incident Matrix'!$AA$33:$AA$54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CA-4D24-A5B3-7B37CB427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689488"/>
        <c:axId val="436691448"/>
      </c:barChart>
      <c:catAx>
        <c:axId val="4366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91448"/>
        <c:crosses val="autoZero"/>
        <c:auto val="1"/>
        <c:lblAlgn val="ctr"/>
        <c:lblOffset val="100"/>
        <c:noMultiLvlLbl val="0"/>
      </c:catAx>
      <c:valAx>
        <c:axId val="436691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Tier Ia &amp; Ip Personal Safety Incident Type</a:t>
            </a:r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582805758204106E-2"/>
          <c:y val="6.0424321959755022E-2"/>
          <c:w val="0.89745603674540686"/>
          <c:h val="0.710738577032709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'Incident Matrix'!$AB$10</c:f>
              <c:strCache>
                <c:ptCount val="1"/>
              </c:strCache>
            </c:strRef>
          </c:tx>
          <c:invertIfNegative val="0"/>
          <c:cat>
            <c:strRef>
              <c:f>'Incident Matrix'!$AA$11:$AA$47</c:f>
              <c:strCache>
                <c:ptCount val="37"/>
                <c:pt idx="2">
                  <c:v>Injuries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21">
                  <c:v>Injuries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strCache>
            </c:strRef>
          </c:cat>
          <c:val>
            <c:numRef>
              <c:f>'Incident Matrix'!$AB$11:$AB$55</c:f>
              <c:numCache>
                <c:formatCode>General</c:formatCode>
                <c:ptCount val="45"/>
              </c:numCache>
            </c:numRef>
          </c:val>
          <c:extLst>
            <c:ext xmlns:c16="http://schemas.microsoft.com/office/drawing/2014/chart" uri="{C3380CC4-5D6E-409C-BE32-E72D297353CC}">
              <c16:uniqueId val="{00000000-DA77-4A65-994B-2A52699408CB}"/>
            </c:ext>
          </c:extLst>
        </c:ser>
        <c:ser>
          <c:idx val="1"/>
          <c:order val="1"/>
          <c:tx>
            <c:strRef>
              <c:f>'Incident Matrix'!$AC$10</c:f>
              <c:strCache>
                <c:ptCount val="1"/>
              </c:strCache>
            </c:strRef>
          </c:tx>
          <c:invertIfNegative val="0"/>
          <c:cat>
            <c:strRef>
              <c:f>'Incident Matrix'!$AA$11:$AA$47</c:f>
              <c:strCache>
                <c:ptCount val="37"/>
                <c:pt idx="2">
                  <c:v>Injuries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21">
                  <c:v>Injuries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strCache>
            </c:strRef>
          </c:cat>
          <c:val>
            <c:numRef>
              <c:f>'Incident Matrix'!$AC$11:$AC$55</c:f>
              <c:numCache>
                <c:formatCode>General</c:formatCode>
                <c:ptCount val="45"/>
              </c:numCache>
            </c:numRef>
          </c:val>
          <c:extLst>
            <c:ext xmlns:c16="http://schemas.microsoft.com/office/drawing/2014/chart" uri="{C3380CC4-5D6E-409C-BE32-E72D297353CC}">
              <c16:uniqueId val="{00000001-DA77-4A65-994B-2A5269940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6689880"/>
        <c:axId val="436682824"/>
        <c:axId val="0"/>
      </c:bar3DChart>
      <c:catAx>
        <c:axId val="436689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36682824"/>
        <c:crosses val="autoZero"/>
        <c:auto val="1"/>
        <c:lblAlgn val="ctr"/>
        <c:lblOffset val="100"/>
        <c:noMultiLvlLbl val="0"/>
      </c:catAx>
      <c:valAx>
        <c:axId val="43668282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6689880"/>
        <c:crosses val="autoZero"/>
        <c:crossBetween val="between"/>
        <c:majorUnit val="1"/>
        <c:minorUnit val="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24</xdr:row>
      <xdr:rowOff>161925</xdr:rowOff>
    </xdr:from>
    <xdr:to>
      <xdr:col>1</xdr:col>
      <xdr:colOff>552451</xdr:colOff>
      <xdr:row>29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B8CCAA4-1B16-47CB-9C99-3A160DA007DC}"/>
            </a:ext>
          </a:extLst>
        </xdr:cNvPr>
        <xdr:cNvSpPr/>
      </xdr:nvSpPr>
      <xdr:spPr>
        <a:xfrm>
          <a:off x="114301" y="4733925"/>
          <a:ext cx="1047750" cy="800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Incident Occurs</a:t>
          </a:r>
        </a:p>
      </xdr:txBody>
    </xdr:sp>
    <xdr:clientData/>
  </xdr:twoCellAnchor>
  <xdr:twoCellAnchor>
    <xdr:from>
      <xdr:col>2</xdr:col>
      <xdr:colOff>552450</xdr:colOff>
      <xdr:row>25</xdr:row>
      <xdr:rowOff>161925</xdr:rowOff>
    </xdr:from>
    <xdr:to>
      <xdr:col>4</xdr:col>
      <xdr:colOff>57150</xdr:colOff>
      <xdr:row>28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90217B9-D023-46E3-A527-F5D4CBEFFF68}"/>
            </a:ext>
          </a:extLst>
        </xdr:cNvPr>
        <xdr:cNvSpPr/>
      </xdr:nvSpPr>
      <xdr:spPr>
        <a:xfrm>
          <a:off x="1771650" y="4924425"/>
          <a:ext cx="723900" cy="428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Injury</a:t>
          </a:r>
          <a:r>
            <a:rPr lang="en-US" sz="1100" baseline="0"/>
            <a:t>?</a:t>
          </a:r>
          <a:endParaRPr lang="en-US" sz="1100"/>
        </a:p>
      </xdr:txBody>
    </xdr:sp>
    <xdr:clientData/>
  </xdr:twoCellAnchor>
  <xdr:twoCellAnchor>
    <xdr:from>
      <xdr:col>5</xdr:col>
      <xdr:colOff>76200</xdr:colOff>
      <xdr:row>25</xdr:row>
      <xdr:rowOff>123825</xdr:rowOff>
    </xdr:from>
    <xdr:to>
      <xdr:col>6</xdr:col>
      <xdr:colOff>514350</xdr:colOff>
      <xdr:row>28</xdr:row>
      <xdr:rowOff>85725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358986C-FDCC-4C99-84C9-7DECE82188AB}"/>
            </a:ext>
          </a:extLst>
        </xdr:cNvPr>
        <xdr:cNvSpPr/>
      </xdr:nvSpPr>
      <xdr:spPr>
        <a:xfrm>
          <a:off x="3124200" y="4886325"/>
          <a:ext cx="1047750" cy="533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Is</a:t>
          </a:r>
          <a:r>
            <a:rPr lang="en-US" sz="1100" baseline="0"/>
            <a:t> the injury life altering?</a:t>
          </a:r>
          <a:endParaRPr lang="en-US" sz="1100"/>
        </a:p>
      </xdr:txBody>
    </xdr:sp>
    <xdr:clientData/>
  </xdr:twoCellAnchor>
  <xdr:twoCellAnchor>
    <xdr:from>
      <xdr:col>7</xdr:col>
      <xdr:colOff>409574</xdr:colOff>
      <xdr:row>24</xdr:row>
      <xdr:rowOff>38100</xdr:rowOff>
    </xdr:from>
    <xdr:to>
      <xdr:col>9</xdr:col>
      <xdr:colOff>590549</xdr:colOff>
      <xdr:row>30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E64AD5-F7AC-4AA9-9015-210FB697C36A}"/>
            </a:ext>
          </a:extLst>
        </xdr:cNvPr>
        <xdr:cNvSpPr/>
      </xdr:nvSpPr>
      <xdr:spPr>
        <a:xfrm>
          <a:off x="4676774" y="4610100"/>
          <a:ext cx="1400175" cy="1104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Was there a reasonable potential</a:t>
          </a:r>
          <a:r>
            <a:rPr lang="en-US" sz="1100" baseline="0"/>
            <a:t> for life alterning injury</a:t>
          </a:r>
          <a:endParaRPr lang="en-US" sz="1100" u="sng"/>
        </a:p>
      </xdr:txBody>
    </xdr:sp>
    <xdr:clientData/>
  </xdr:twoCellAnchor>
  <xdr:twoCellAnchor>
    <xdr:from>
      <xdr:col>11</xdr:col>
      <xdr:colOff>247650</xdr:colOff>
      <xdr:row>34</xdr:row>
      <xdr:rowOff>9525</xdr:rowOff>
    </xdr:from>
    <xdr:to>
      <xdr:col>12</xdr:col>
      <xdr:colOff>361950</xdr:colOff>
      <xdr:row>37</xdr:row>
      <xdr:rowOff>28575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71D874EF-E277-4E61-A06F-D501A05D730F}"/>
            </a:ext>
          </a:extLst>
        </xdr:cNvPr>
        <xdr:cNvSpPr/>
      </xdr:nvSpPr>
      <xdr:spPr>
        <a:xfrm>
          <a:off x="6953250" y="6486525"/>
          <a:ext cx="723900" cy="590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Tier</a:t>
          </a:r>
          <a:r>
            <a:rPr lang="en-US" sz="1100" baseline="0"/>
            <a:t> II or III</a:t>
          </a:r>
          <a:endParaRPr lang="en-US" sz="1100"/>
        </a:p>
      </xdr:txBody>
    </xdr:sp>
    <xdr:clientData/>
  </xdr:twoCellAnchor>
  <xdr:twoCellAnchor>
    <xdr:from>
      <xdr:col>11</xdr:col>
      <xdr:colOff>228600</xdr:colOff>
      <xdr:row>25</xdr:row>
      <xdr:rowOff>180975</xdr:rowOff>
    </xdr:from>
    <xdr:to>
      <xdr:col>12</xdr:col>
      <xdr:colOff>342900</xdr:colOff>
      <xdr:row>28</xdr:row>
      <xdr:rowOff>38100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899F76B-71E0-4511-9365-97A081BFDA67}"/>
            </a:ext>
          </a:extLst>
        </xdr:cNvPr>
        <xdr:cNvSpPr/>
      </xdr:nvSpPr>
      <xdr:spPr>
        <a:xfrm>
          <a:off x="6934200" y="4943475"/>
          <a:ext cx="723900" cy="428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Tier</a:t>
          </a:r>
          <a:r>
            <a:rPr lang="en-US" sz="1100" baseline="0"/>
            <a:t> IP</a:t>
          </a:r>
          <a:endParaRPr lang="en-US" sz="1100"/>
        </a:p>
      </xdr:txBody>
    </xdr:sp>
    <xdr:clientData/>
  </xdr:twoCellAnchor>
  <xdr:twoCellAnchor>
    <xdr:from>
      <xdr:col>5</xdr:col>
      <xdr:colOff>238125</xdr:colOff>
      <xdr:row>18</xdr:row>
      <xdr:rowOff>66675</xdr:rowOff>
    </xdr:from>
    <xdr:to>
      <xdr:col>6</xdr:col>
      <xdr:colOff>352425</xdr:colOff>
      <xdr:row>20</xdr:row>
      <xdr:rowOff>114300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FFA1B1BF-CB2A-4011-9D1B-83408F7FF32D}"/>
            </a:ext>
          </a:extLst>
        </xdr:cNvPr>
        <xdr:cNvSpPr/>
      </xdr:nvSpPr>
      <xdr:spPr>
        <a:xfrm>
          <a:off x="3286125" y="3495675"/>
          <a:ext cx="723900" cy="428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Tier</a:t>
          </a:r>
          <a:r>
            <a:rPr lang="en-US" sz="1100" baseline="0"/>
            <a:t> IA</a:t>
          </a:r>
          <a:endParaRPr lang="en-US" sz="1100"/>
        </a:p>
      </xdr:txBody>
    </xdr:sp>
    <xdr:clientData/>
  </xdr:twoCellAnchor>
  <xdr:twoCellAnchor>
    <xdr:from>
      <xdr:col>7</xdr:col>
      <xdr:colOff>590550</xdr:colOff>
      <xdr:row>33</xdr:row>
      <xdr:rowOff>104775</xdr:rowOff>
    </xdr:from>
    <xdr:to>
      <xdr:col>9</xdr:col>
      <xdr:colOff>419100</xdr:colOff>
      <xdr:row>37</xdr:row>
      <xdr:rowOff>142875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35E532D6-018B-4136-BE99-0E1844E58ED4}"/>
            </a:ext>
          </a:extLst>
        </xdr:cNvPr>
        <xdr:cNvSpPr/>
      </xdr:nvSpPr>
      <xdr:spPr>
        <a:xfrm>
          <a:off x="4857750" y="6391275"/>
          <a:ext cx="1047750" cy="800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Actual</a:t>
          </a:r>
          <a:r>
            <a:rPr lang="en-US" sz="1100" baseline="0"/>
            <a:t> or potential for moderate or minor injury</a:t>
          </a:r>
          <a:endParaRPr lang="en-US" sz="1100"/>
        </a:p>
      </xdr:txBody>
    </xdr:sp>
    <xdr:clientData/>
  </xdr:twoCellAnchor>
  <xdr:twoCellAnchor>
    <xdr:from>
      <xdr:col>1</xdr:col>
      <xdr:colOff>552451</xdr:colOff>
      <xdr:row>26</xdr:row>
      <xdr:rowOff>180975</xdr:rowOff>
    </xdr:from>
    <xdr:to>
      <xdr:col>2</xdr:col>
      <xdr:colOff>552450</xdr:colOff>
      <xdr:row>26</xdr:row>
      <xdr:rowOff>185738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40440786-0F4E-4FAA-8EE3-E432643C44BD}"/>
            </a:ext>
          </a:extLst>
        </xdr:cNvPr>
        <xdr:cNvCxnSpPr>
          <a:stCxn id="2" idx="3"/>
          <a:endCxn id="3" idx="1"/>
        </xdr:cNvCxnSpPr>
      </xdr:nvCxnSpPr>
      <xdr:spPr>
        <a:xfrm>
          <a:off x="1162051" y="5133975"/>
          <a:ext cx="609599" cy="476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26</xdr:row>
      <xdr:rowOff>185738</xdr:rowOff>
    </xdr:from>
    <xdr:to>
      <xdr:col>5</xdr:col>
      <xdr:colOff>76200</xdr:colOff>
      <xdr:row>27</xdr:row>
      <xdr:rowOff>9525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A17ADEDB-CD5F-45D6-8D0C-E7FDA3713822}"/>
            </a:ext>
          </a:extLst>
        </xdr:cNvPr>
        <xdr:cNvCxnSpPr>
          <a:stCxn id="3" idx="3"/>
          <a:endCxn id="4" idx="1"/>
        </xdr:cNvCxnSpPr>
      </xdr:nvCxnSpPr>
      <xdr:spPr>
        <a:xfrm>
          <a:off x="2495550" y="5138738"/>
          <a:ext cx="628650" cy="142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514350</xdr:colOff>
      <xdr:row>27</xdr:row>
      <xdr:rowOff>9525</xdr:rowOff>
    </xdr:from>
    <xdr:to>
      <xdr:col>7</xdr:col>
      <xdr:colOff>409574</xdr:colOff>
      <xdr:row>27</xdr:row>
      <xdr:rowOff>19050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F8F2460D-7B50-4A9D-9F4F-6DEF8FF4B71B}"/>
            </a:ext>
          </a:extLst>
        </xdr:cNvPr>
        <xdr:cNvCxnSpPr>
          <a:stCxn id="4" idx="3"/>
          <a:endCxn id="5" idx="1"/>
        </xdr:cNvCxnSpPr>
      </xdr:nvCxnSpPr>
      <xdr:spPr>
        <a:xfrm>
          <a:off x="4171950" y="5153025"/>
          <a:ext cx="504824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600075</xdr:colOff>
      <xdr:row>20</xdr:row>
      <xdr:rowOff>114300</xdr:rowOff>
    </xdr:from>
    <xdr:to>
      <xdr:col>5</xdr:col>
      <xdr:colOff>600075</xdr:colOff>
      <xdr:row>25</xdr:row>
      <xdr:rowOff>123825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AD9F14D1-51E5-46D9-BF13-ACA6E0092BC4}"/>
            </a:ext>
          </a:extLst>
        </xdr:cNvPr>
        <xdr:cNvCxnSpPr>
          <a:stCxn id="4" idx="0"/>
          <a:endCxn id="8" idx="2"/>
        </xdr:cNvCxnSpPr>
      </xdr:nvCxnSpPr>
      <xdr:spPr>
        <a:xfrm flipV="1">
          <a:off x="3648075" y="3924300"/>
          <a:ext cx="0" cy="962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590549</xdr:colOff>
      <xdr:row>27</xdr:row>
      <xdr:rowOff>14288</xdr:rowOff>
    </xdr:from>
    <xdr:to>
      <xdr:col>11</xdr:col>
      <xdr:colOff>228600</xdr:colOff>
      <xdr:row>27</xdr:row>
      <xdr:rowOff>19050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837A9441-9E79-4E49-B6BA-440B2AA1C9A4}"/>
            </a:ext>
          </a:extLst>
        </xdr:cNvPr>
        <xdr:cNvCxnSpPr>
          <a:stCxn id="5" idx="3"/>
          <a:endCxn id="7" idx="1"/>
        </xdr:cNvCxnSpPr>
      </xdr:nvCxnSpPr>
      <xdr:spPr>
        <a:xfrm flipV="1">
          <a:off x="6076949" y="5157788"/>
          <a:ext cx="857251" cy="476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500062</xdr:colOff>
      <xdr:row>30</xdr:row>
      <xdr:rowOff>0</xdr:rowOff>
    </xdr:from>
    <xdr:to>
      <xdr:col>8</xdr:col>
      <xdr:colOff>504825</xdr:colOff>
      <xdr:row>33</xdr:row>
      <xdr:rowOff>104775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3142F6BB-C425-4328-85D6-18143A87B12D}"/>
            </a:ext>
          </a:extLst>
        </xdr:cNvPr>
        <xdr:cNvCxnSpPr>
          <a:stCxn id="5" idx="2"/>
          <a:endCxn id="9" idx="0"/>
        </xdr:cNvCxnSpPr>
      </xdr:nvCxnSpPr>
      <xdr:spPr>
        <a:xfrm>
          <a:off x="5376862" y="5715000"/>
          <a:ext cx="4763" cy="676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419100</xdr:colOff>
      <xdr:row>35</xdr:row>
      <xdr:rowOff>114300</xdr:rowOff>
    </xdr:from>
    <xdr:to>
      <xdr:col>11</xdr:col>
      <xdr:colOff>247650</xdr:colOff>
      <xdr:row>35</xdr:row>
      <xdr:rowOff>123825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5EF7F668-B2DD-423A-9BD8-88E04D2BA47C}"/>
            </a:ext>
          </a:extLst>
        </xdr:cNvPr>
        <xdr:cNvCxnSpPr>
          <a:stCxn id="9" idx="3"/>
          <a:endCxn id="6" idx="1"/>
        </xdr:cNvCxnSpPr>
      </xdr:nvCxnSpPr>
      <xdr:spPr>
        <a:xfrm flipV="1">
          <a:off x="5905500" y="6781800"/>
          <a:ext cx="10477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304799</xdr:colOff>
      <xdr:row>28</xdr:row>
      <xdr:rowOff>19050</xdr:rowOff>
    </xdr:from>
    <xdr:to>
      <xdr:col>7</xdr:col>
      <xdr:colOff>381002</xdr:colOff>
      <xdr:row>29</xdr:row>
      <xdr:rowOff>104778</xdr:rowOff>
    </xdr:to>
    <xdr:cxnSp macro="">
      <xdr:nvCxnSpPr>
        <xdr:cNvPr id="31" name="Connector: Elbow 30">
          <a:extLst>
            <a:ext uri="{FF2B5EF4-FFF2-40B4-BE49-F238E27FC236}">
              <a16:creationId xmlns:a16="http://schemas.microsoft.com/office/drawing/2014/main" id="{F812FD84-8BD4-4621-901B-E6AE364727DA}"/>
            </a:ext>
          </a:extLst>
        </xdr:cNvPr>
        <xdr:cNvCxnSpPr>
          <a:stCxn id="3" idx="2"/>
        </xdr:cNvCxnSpPr>
      </xdr:nvCxnSpPr>
      <xdr:spPr>
        <a:xfrm rot="16200000" flipH="1">
          <a:off x="3252787" y="4233862"/>
          <a:ext cx="276228" cy="2514603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7328</xdr:colOff>
      <xdr:row>9</xdr:row>
      <xdr:rowOff>14654</xdr:rowOff>
    </xdr:from>
    <xdr:to>
      <xdr:col>2</xdr:col>
      <xdr:colOff>0</xdr:colOff>
      <xdr:row>10</xdr:row>
      <xdr:rowOff>7327</xdr:rowOff>
    </xdr:to>
    <xdr:sp macro="" textlink="">
      <xdr:nvSpPr>
        <xdr:cNvPr id="5" name="Right Tri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89169" y="265768"/>
          <a:ext cx="1109695" cy="1265559"/>
        </a:xfrm>
        <a:prstGeom prst="rtTriangl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="1">
              <a:solidFill>
                <a:schemeClr val="tx1"/>
              </a:solidFill>
            </a:rPr>
            <a:t>Exposure</a:t>
          </a:r>
        </a:p>
      </xdr:txBody>
    </xdr:sp>
    <xdr:clientData/>
  </xdr:twoCellAnchor>
  <xdr:twoCellAnchor>
    <xdr:from>
      <xdr:col>1</xdr:col>
      <xdr:colOff>0</xdr:colOff>
      <xdr:row>9</xdr:row>
      <xdr:rowOff>7328</xdr:rowOff>
    </xdr:from>
    <xdr:to>
      <xdr:col>2</xdr:col>
      <xdr:colOff>0</xdr:colOff>
      <xdr:row>10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0" y="329713"/>
          <a:ext cx="1113692" cy="10697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252599</xdr:colOff>
      <xdr:row>129</xdr:row>
      <xdr:rowOff>38070</xdr:rowOff>
    </xdr:from>
    <xdr:to>
      <xdr:col>21</xdr:col>
      <xdr:colOff>78442</xdr:colOff>
      <xdr:row>172</xdr:row>
      <xdr:rowOff>179294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50424</xdr:colOff>
      <xdr:row>81</xdr:row>
      <xdr:rowOff>34734</xdr:rowOff>
    </xdr:from>
    <xdr:to>
      <xdr:col>19</xdr:col>
      <xdr:colOff>246528</xdr:colOff>
      <xdr:row>127</xdr:row>
      <xdr:rowOff>44823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0C32501-7147-4669-B23C-0F4327E313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330572</xdr:colOff>
      <xdr:row>173</xdr:row>
      <xdr:rowOff>146796</xdr:rowOff>
    </xdr:from>
    <xdr:to>
      <xdr:col>19</xdr:col>
      <xdr:colOff>291352</xdr:colOff>
      <xdr:row>199</xdr:row>
      <xdr:rowOff>123265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CAED179-6522-495D-A632-FCE2959EEB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324969</xdr:colOff>
      <xdr:row>200</xdr:row>
      <xdr:rowOff>44823</xdr:rowOff>
    </xdr:from>
    <xdr:to>
      <xdr:col>19</xdr:col>
      <xdr:colOff>190499</xdr:colOff>
      <xdr:row>234</xdr:row>
      <xdr:rowOff>156882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E6B009-1D87-480A-A215-4EFB5BBA9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324970</xdr:colOff>
      <xdr:row>34</xdr:row>
      <xdr:rowOff>258855</xdr:rowOff>
    </xdr:from>
    <xdr:to>
      <xdr:col>37</xdr:col>
      <xdr:colOff>56029</xdr:colOff>
      <xdr:row>39</xdr:row>
      <xdr:rowOff>368672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7A868DC7-508B-41E0-A876-DBBFAFFBAE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100852</xdr:colOff>
      <xdr:row>235</xdr:row>
      <xdr:rowOff>201705</xdr:rowOff>
    </xdr:from>
    <xdr:to>
      <xdr:col>19</xdr:col>
      <xdr:colOff>44823</xdr:colOff>
      <xdr:row>267</xdr:row>
      <xdr:rowOff>123264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77791AA-ED21-40E4-A987-4AF5E2831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437030</xdr:colOff>
      <xdr:row>40</xdr:row>
      <xdr:rowOff>202825</xdr:rowOff>
    </xdr:from>
    <xdr:to>
      <xdr:col>37</xdr:col>
      <xdr:colOff>168089</xdr:colOff>
      <xdr:row>45</xdr:row>
      <xdr:rowOff>536761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C84F6BB-8B5F-4E1E-820A-28FFAC7A0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100852</xdr:colOff>
      <xdr:row>268</xdr:row>
      <xdr:rowOff>201705</xdr:rowOff>
    </xdr:from>
    <xdr:to>
      <xdr:col>18</xdr:col>
      <xdr:colOff>2386852</xdr:colOff>
      <xdr:row>298</xdr:row>
      <xdr:rowOff>123263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C3C0DC90-1431-4EEF-BFE0-B6E2E7E1FD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28575</xdr:rowOff>
    </xdr:from>
    <xdr:to>
      <xdr:col>18</xdr:col>
      <xdr:colOff>228600</xdr:colOff>
      <xdr:row>38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352425</xdr:colOff>
      <xdr:row>39</xdr:row>
      <xdr:rowOff>114300</xdr:rowOff>
    </xdr:from>
    <xdr:to>
      <xdr:col>23</xdr:col>
      <xdr:colOff>88527</xdr:colOff>
      <xdr:row>67</xdr:row>
      <xdr:rowOff>1122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7D98074-B9A3-4724-9148-22EED3BDF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22</xdr:col>
      <xdr:colOff>259977</xdr:colOff>
      <xdr:row>104</xdr:row>
      <xdr:rowOff>112059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661D10E-76CD-4518-A4ED-89E13E57CB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106</xdr:row>
      <xdr:rowOff>0</xdr:rowOff>
    </xdr:from>
    <xdr:to>
      <xdr:col>21</xdr:col>
      <xdr:colOff>542924</xdr:colOff>
      <xdr:row>133</xdr:row>
      <xdr:rowOff>57150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41CEE0D-00AE-4D08-A753-4F04BDF18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134</xdr:row>
      <xdr:rowOff>190499</xdr:rowOff>
    </xdr:from>
    <xdr:to>
      <xdr:col>21</xdr:col>
      <xdr:colOff>381000</xdr:colOff>
      <xdr:row>167</xdr:row>
      <xdr:rowOff>123824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EBDE09C-AE4E-41C4-B138-129901312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24:K35"/>
  <sheetViews>
    <sheetView topLeftCell="A7" workbookViewId="0">
      <selection activeCell="E36" sqref="E36"/>
    </sheetView>
  </sheetViews>
  <sheetFormatPr defaultRowHeight="15" x14ac:dyDescent="0.25"/>
  <sheetData>
    <row r="24" spans="5:11" x14ac:dyDescent="0.25">
      <c r="G24" t="s">
        <v>0</v>
      </c>
    </row>
    <row r="27" spans="5:11" x14ac:dyDescent="0.25">
      <c r="E27" s="2" t="s">
        <v>0</v>
      </c>
      <c r="H27" t="s">
        <v>1</v>
      </c>
      <c r="K27" t="s">
        <v>0</v>
      </c>
    </row>
    <row r="31" spans="5:11" x14ac:dyDescent="0.25">
      <c r="F31" t="s">
        <v>1</v>
      </c>
    </row>
    <row r="32" spans="5:11" x14ac:dyDescent="0.25">
      <c r="J32" t="s">
        <v>1</v>
      </c>
    </row>
    <row r="35" spans="11:11" x14ac:dyDescent="0.25">
      <c r="K35" t="s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J113"/>
  <sheetViews>
    <sheetView tabSelected="1" zoomScaleNormal="100" workbookViewId="0">
      <selection activeCell="F59" sqref="F59"/>
    </sheetView>
  </sheetViews>
  <sheetFormatPr defaultColWidth="9.140625" defaultRowHeight="15.75" x14ac:dyDescent="0.25"/>
  <cols>
    <col min="1" max="1" width="1.42578125" style="3" customWidth="1"/>
    <col min="2" max="2" width="21.140625" style="197" customWidth="1"/>
    <col min="3" max="3" width="0.85546875" style="197" customWidth="1"/>
    <col min="4" max="4" width="4.140625" style="197" bestFit="1" customWidth="1"/>
    <col min="5" max="5" width="36.140625" style="197" customWidth="1"/>
    <col min="6" max="7" width="3.5703125" style="197" customWidth="1"/>
    <col min="8" max="8" width="1.42578125" style="197" customWidth="1"/>
    <col min="9" max="9" width="4.42578125" style="197" customWidth="1"/>
    <col min="10" max="10" width="36.140625" style="197" customWidth="1"/>
    <col min="11" max="12" width="3.5703125" style="197" customWidth="1"/>
    <col min="13" max="13" width="1.42578125" style="197" customWidth="1"/>
    <col min="14" max="14" width="5.28515625" style="197" customWidth="1"/>
    <col min="15" max="15" width="36.140625" style="197" customWidth="1"/>
    <col min="16" max="16" width="4" style="197" customWidth="1"/>
    <col min="17" max="17" width="0.85546875" style="197" customWidth="1"/>
    <col min="18" max="18" width="4.7109375" style="197" customWidth="1"/>
    <col min="19" max="19" width="36.140625" style="197" customWidth="1"/>
    <col min="20" max="20" width="4.28515625" style="197" customWidth="1"/>
    <col min="21" max="21" width="0.85546875" style="197" customWidth="1"/>
    <col min="22" max="22" width="40.85546875" style="4" customWidth="1"/>
    <col min="23" max="23" width="24" style="1" customWidth="1"/>
    <col min="24" max="26" width="11.7109375" style="1" customWidth="1"/>
    <col min="27" max="27" width="11.7109375" style="5" customWidth="1"/>
    <col min="28" max="29" width="9.140625" style="5"/>
    <col min="30" max="30" width="9.140625" style="6"/>
    <col min="31" max="58" width="9.140625" style="5"/>
    <col min="59" max="16384" width="9.140625" style="3"/>
  </cols>
  <sheetData>
    <row r="2" spans="1:58" x14ac:dyDescent="0.25">
      <c r="B2" s="223" t="s">
        <v>246</v>
      </c>
      <c r="C2" s="223"/>
      <c r="D2" s="223"/>
      <c r="E2" s="223"/>
      <c r="F2" s="223"/>
    </row>
    <row r="3" spans="1:58" x14ac:dyDescent="0.25">
      <c r="B3" s="223"/>
      <c r="C3" s="223" t="s">
        <v>244</v>
      </c>
      <c r="D3" s="223"/>
      <c r="E3" s="223"/>
      <c r="F3" s="223"/>
    </row>
    <row r="4" spans="1:58" x14ac:dyDescent="0.25">
      <c r="B4" s="223"/>
      <c r="C4" s="223" t="s">
        <v>245</v>
      </c>
      <c r="D4" s="223"/>
      <c r="E4" s="223"/>
      <c r="F4" s="223"/>
    </row>
    <row r="5" spans="1:58" x14ac:dyDescent="0.25">
      <c r="B5" s="223" t="s">
        <v>247</v>
      </c>
      <c r="C5" s="223"/>
      <c r="D5" s="223"/>
      <c r="E5" s="223"/>
      <c r="F5" s="223"/>
    </row>
    <row r="6" spans="1:58" x14ac:dyDescent="0.25">
      <c r="B6" s="223"/>
      <c r="C6" s="223" t="s">
        <v>244</v>
      </c>
      <c r="D6" s="223"/>
      <c r="E6" s="223"/>
      <c r="F6" s="223"/>
    </row>
    <row r="7" spans="1:58" x14ac:dyDescent="0.25">
      <c r="B7" s="223"/>
      <c r="C7" s="223" t="s">
        <v>245</v>
      </c>
      <c r="D7" s="223"/>
      <c r="E7" s="223"/>
      <c r="F7" s="223"/>
    </row>
    <row r="8" spans="1:58" ht="18.75" x14ac:dyDescent="0.25">
      <c r="B8" s="228" t="s">
        <v>2</v>
      </c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09"/>
    </row>
    <row r="9" spans="1:58" s="7" customFormat="1" ht="19.5" thickBot="1" x14ac:dyDescent="0.35">
      <c r="B9" s="232" t="s">
        <v>3</v>
      </c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8"/>
      <c r="U9" s="8"/>
      <c r="V9" s="8"/>
      <c r="W9" s="1"/>
      <c r="X9" s="1"/>
      <c r="Y9" s="1"/>
      <c r="Z9" s="1"/>
      <c r="AA9" s="9"/>
      <c r="AB9" s="9"/>
      <c r="AC9" s="9"/>
      <c r="AD9" s="10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</row>
    <row r="10" spans="1:58" s="25" customFormat="1" ht="152.25" customHeight="1" thickBot="1" x14ac:dyDescent="0.3">
      <c r="A10" s="11"/>
      <c r="B10" s="12" t="s">
        <v>4</v>
      </c>
      <c r="C10" s="13"/>
      <c r="D10" s="12"/>
      <c r="E10" s="14" t="s">
        <v>5</v>
      </c>
      <c r="F10" s="15" t="s">
        <v>6</v>
      </c>
      <c r="G10" s="15" t="s">
        <v>7</v>
      </c>
      <c r="H10" s="16"/>
      <c r="I10" s="224" t="s">
        <v>8</v>
      </c>
      <c r="J10" s="225"/>
      <c r="K10" s="17" t="s">
        <v>9</v>
      </c>
      <c r="L10" s="17" t="s">
        <v>7</v>
      </c>
      <c r="M10" s="16"/>
      <c r="N10" s="285" t="s">
        <v>10</v>
      </c>
      <c r="O10" s="286"/>
      <c r="P10" s="18" t="s">
        <v>11</v>
      </c>
      <c r="Q10" s="16"/>
      <c r="R10" s="19"/>
      <c r="S10" s="20" t="s">
        <v>12</v>
      </c>
      <c r="T10" s="19" t="s">
        <v>13</v>
      </c>
      <c r="U10" s="16"/>
      <c r="V10" s="21"/>
      <c r="W10" s="287" t="s">
        <v>14</v>
      </c>
      <c r="X10" s="288"/>
      <c r="Y10" s="288"/>
      <c r="Z10" s="288"/>
      <c r="AA10" s="289"/>
      <c r="AB10" s="22"/>
      <c r="AC10" s="22"/>
      <c r="AD10" s="23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</row>
    <row r="11" spans="1:58" ht="16.5" thickBot="1" x14ac:dyDescent="0.3">
      <c r="A11" s="26"/>
      <c r="B11" s="238" t="s">
        <v>15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40"/>
      <c r="U11" s="16"/>
      <c r="V11" s="27"/>
      <c r="W11" s="290" t="s">
        <v>16</v>
      </c>
      <c r="X11" s="291"/>
      <c r="Y11" s="291"/>
      <c r="Z11" s="291"/>
      <c r="AA11" s="292"/>
      <c r="AB11" s="28"/>
      <c r="AC11" s="28"/>
    </row>
    <row r="12" spans="1:58" s="34" customFormat="1" ht="16.5" thickBot="1" x14ac:dyDescent="0.3">
      <c r="A12" s="29"/>
      <c r="B12" s="30" t="s">
        <v>17</v>
      </c>
      <c r="C12" s="31"/>
      <c r="D12" s="31"/>
      <c r="E12" s="241" t="s">
        <v>18</v>
      </c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3"/>
      <c r="U12" s="16"/>
      <c r="V12" s="32"/>
      <c r="W12" s="203"/>
      <c r="X12" s="299" t="s">
        <v>19</v>
      </c>
      <c r="Y12" s="300"/>
      <c r="Z12" s="299" t="s">
        <v>20</v>
      </c>
      <c r="AA12" s="300"/>
      <c r="AB12" s="28"/>
      <c r="AC12" s="28"/>
      <c r="AD12" s="28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</row>
    <row r="13" spans="1:58" ht="54" customHeight="1" thickBot="1" x14ac:dyDescent="0.3">
      <c r="A13" s="26"/>
      <c r="B13" s="35" t="s">
        <v>21</v>
      </c>
      <c r="C13" s="36"/>
      <c r="D13" s="37">
        <v>1</v>
      </c>
      <c r="E13" s="38" t="s">
        <v>22</v>
      </c>
      <c r="F13" s="39"/>
      <c r="G13" s="40"/>
      <c r="H13" s="36"/>
      <c r="I13" s="41">
        <f>D68+1</f>
        <v>52</v>
      </c>
      <c r="J13" s="42" t="s">
        <v>23</v>
      </c>
      <c r="K13" s="43"/>
      <c r="L13" s="43"/>
      <c r="M13" s="36"/>
      <c r="N13" s="44">
        <f>I68+1</f>
        <v>106</v>
      </c>
      <c r="O13" s="45" t="s">
        <v>24</v>
      </c>
      <c r="P13" s="46"/>
      <c r="Q13" s="36"/>
      <c r="R13" s="47">
        <f>N68+1</f>
        <v>151</v>
      </c>
      <c r="S13" s="48" t="s">
        <v>25</v>
      </c>
      <c r="T13" s="49"/>
      <c r="U13" s="16"/>
      <c r="V13" s="50"/>
      <c r="W13" s="203"/>
      <c r="X13" s="204" t="s">
        <v>26</v>
      </c>
      <c r="Y13" s="204" t="s">
        <v>27</v>
      </c>
      <c r="Z13" s="204" t="s">
        <v>26</v>
      </c>
      <c r="AA13" s="205" t="s">
        <v>27</v>
      </c>
      <c r="AB13" s="28"/>
      <c r="AC13" s="28"/>
    </row>
    <row r="14" spans="1:58" ht="82.5" customHeight="1" thickBot="1" x14ac:dyDescent="0.3">
      <c r="A14" s="26"/>
      <c r="B14" s="35" t="s">
        <v>28</v>
      </c>
      <c r="C14" s="36"/>
      <c r="D14" s="51">
        <f>D13+1</f>
        <v>2</v>
      </c>
      <c r="E14" s="38" t="s">
        <v>29</v>
      </c>
      <c r="F14" s="39"/>
      <c r="G14" s="40"/>
      <c r="H14" s="36"/>
      <c r="I14" s="41">
        <f>I13+1</f>
        <v>53</v>
      </c>
      <c r="J14" s="42" t="s">
        <v>30</v>
      </c>
      <c r="K14" s="43"/>
      <c r="L14" s="43"/>
      <c r="M14" s="36"/>
      <c r="N14" s="44">
        <f>N13+1</f>
        <v>107</v>
      </c>
      <c r="O14" s="45" t="s">
        <v>31</v>
      </c>
      <c r="P14" s="46"/>
      <c r="Q14" s="36"/>
      <c r="R14" s="47">
        <f>R13+1</f>
        <v>152</v>
      </c>
      <c r="S14" s="48" t="s">
        <v>32</v>
      </c>
      <c r="T14" s="49"/>
      <c r="U14" s="16"/>
      <c r="V14" s="50"/>
      <c r="W14" s="76" t="s">
        <v>33</v>
      </c>
      <c r="X14" s="77">
        <f>F13</f>
        <v>0</v>
      </c>
      <c r="Y14" s="77">
        <f t="shared" ref="X14:Y16" si="0">G13</f>
        <v>0</v>
      </c>
      <c r="Z14" s="77">
        <f t="shared" ref="Z14:AA15" si="1">K13</f>
        <v>0</v>
      </c>
      <c r="AA14" s="198">
        <f t="shared" si="1"/>
        <v>0</v>
      </c>
      <c r="AB14" s="28"/>
      <c r="AC14" s="28"/>
    </row>
    <row r="15" spans="1:58" ht="60.75" customHeight="1" thickBot="1" x14ac:dyDescent="0.3">
      <c r="A15" s="26"/>
      <c r="B15" s="233" t="s">
        <v>34</v>
      </c>
      <c r="C15" s="52"/>
      <c r="D15" s="51">
        <f>D14+1</f>
        <v>3</v>
      </c>
      <c r="E15" s="53" t="s">
        <v>35</v>
      </c>
      <c r="F15" s="54"/>
      <c r="G15" s="54"/>
      <c r="H15" s="52"/>
      <c r="I15" s="55">
        <f>I14+1</f>
        <v>54</v>
      </c>
      <c r="J15" s="56" t="s">
        <v>36</v>
      </c>
      <c r="K15" s="57"/>
      <c r="L15" s="57"/>
      <c r="M15" s="52"/>
      <c r="N15" s="58">
        <f>N14+1</f>
        <v>108</v>
      </c>
      <c r="O15" s="222" t="s">
        <v>37</v>
      </c>
      <c r="P15" s="59"/>
      <c r="Q15" s="52"/>
      <c r="R15" s="60">
        <f>R14+1</f>
        <v>153</v>
      </c>
      <c r="S15" s="220" t="s">
        <v>38</v>
      </c>
      <c r="T15" s="61"/>
      <c r="U15" s="16"/>
      <c r="V15" s="50"/>
      <c r="W15" s="76" t="s">
        <v>39</v>
      </c>
      <c r="X15" s="77">
        <f>F14</f>
        <v>0</v>
      </c>
      <c r="Y15" s="77">
        <f>G14</f>
        <v>0</v>
      </c>
      <c r="Z15" s="77">
        <f t="shared" si="1"/>
        <v>0</v>
      </c>
      <c r="AA15" s="198">
        <f t="shared" si="1"/>
        <v>0</v>
      </c>
      <c r="AB15" s="28"/>
      <c r="AC15" s="28"/>
    </row>
    <row r="16" spans="1:58" ht="45.75" customHeight="1" thickBot="1" x14ac:dyDescent="0.3">
      <c r="A16" s="26"/>
      <c r="B16" s="234"/>
      <c r="C16" s="62"/>
      <c r="D16" s="63">
        <f t="shared" ref="D16:D23" si="2">D15+1</f>
        <v>4</v>
      </c>
      <c r="E16" s="64" t="s">
        <v>40</v>
      </c>
      <c r="F16" s="65"/>
      <c r="G16" s="65"/>
      <c r="H16" s="62"/>
      <c r="I16" s="66">
        <f t="shared" ref="I16:I30" si="3">I15+1</f>
        <v>55</v>
      </c>
      <c r="J16" s="67" t="s">
        <v>41</v>
      </c>
      <c r="K16" s="68"/>
      <c r="L16" s="68"/>
      <c r="M16" s="62"/>
      <c r="N16" s="69">
        <f t="shared" ref="N16:N30" si="4">N15+1</f>
        <v>109</v>
      </c>
      <c r="O16" s="70" t="s">
        <v>42</v>
      </c>
      <c r="P16" s="71"/>
      <c r="Q16" s="62"/>
      <c r="R16" s="72">
        <f t="shared" ref="R16:R30" si="5">R15+1</f>
        <v>154</v>
      </c>
      <c r="S16" s="73" t="s">
        <v>43</v>
      </c>
      <c r="T16" s="74"/>
      <c r="U16" s="16"/>
      <c r="V16" s="50"/>
      <c r="W16" s="76" t="s">
        <v>44</v>
      </c>
      <c r="X16" s="77">
        <f t="shared" si="0"/>
        <v>0</v>
      </c>
      <c r="Y16" s="77">
        <f t="shared" si="0"/>
        <v>0</v>
      </c>
      <c r="Z16" s="77">
        <f>K15</f>
        <v>0</v>
      </c>
      <c r="AA16" s="198">
        <f>L15</f>
        <v>0</v>
      </c>
      <c r="AB16" s="28"/>
      <c r="AC16" s="28"/>
    </row>
    <row r="17" spans="1:62" ht="51" customHeight="1" thickBot="1" x14ac:dyDescent="0.3">
      <c r="A17" s="26"/>
      <c r="B17" s="234"/>
      <c r="C17" s="75"/>
      <c r="D17" s="63">
        <f t="shared" si="2"/>
        <v>5</v>
      </c>
      <c r="E17" s="64" t="s">
        <v>45</v>
      </c>
      <c r="F17" s="65"/>
      <c r="G17" s="65"/>
      <c r="H17" s="75"/>
      <c r="I17" s="66">
        <f t="shared" si="3"/>
        <v>56</v>
      </c>
      <c r="J17" s="67" t="s">
        <v>46</v>
      </c>
      <c r="K17" s="68"/>
      <c r="L17" s="68"/>
      <c r="M17" s="75"/>
      <c r="N17" s="69">
        <f t="shared" si="4"/>
        <v>110</v>
      </c>
      <c r="O17" s="70" t="s">
        <v>47</v>
      </c>
      <c r="P17" s="71"/>
      <c r="Q17" s="75"/>
      <c r="R17" s="72">
        <f t="shared" si="5"/>
        <v>155</v>
      </c>
      <c r="S17" s="73" t="s">
        <v>48</v>
      </c>
      <c r="T17" s="74"/>
      <c r="U17" s="16"/>
      <c r="V17" s="50"/>
      <c r="W17" s="76" t="s">
        <v>49</v>
      </c>
      <c r="X17" s="77">
        <f>SUM(F16:F18)</f>
        <v>0</v>
      </c>
      <c r="Y17" s="77">
        <f>SUM(G16:G18)</f>
        <v>0</v>
      </c>
      <c r="Z17" s="77">
        <f>SUM(K16:K18)</f>
        <v>0</v>
      </c>
      <c r="AA17" s="198">
        <f>SUM(L16:L18)</f>
        <v>0</v>
      </c>
      <c r="AB17" s="28"/>
      <c r="AC17" s="28"/>
    </row>
    <row r="18" spans="1:62" ht="90.75" customHeight="1" thickBot="1" x14ac:dyDescent="0.3">
      <c r="A18" s="26"/>
      <c r="B18" s="235"/>
      <c r="C18" s="78"/>
      <c r="D18" s="79">
        <f t="shared" si="2"/>
        <v>6</v>
      </c>
      <c r="E18" s="80" t="s">
        <v>50</v>
      </c>
      <c r="F18" s="81"/>
      <c r="G18" s="81"/>
      <c r="H18" s="78"/>
      <c r="I18" s="82">
        <f>I17+1</f>
        <v>57</v>
      </c>
      <c r="J18" s="83" t="s">
        <v>51</v>
      </c>
      <c r="K18" s="84"/>
      <c r="L18" s="84"/>
      <c r="M18" s="78"/>
      <c r="N18" s="85">
        <f>N17+1</f>
        <v>111</v>
      </c>
      <c r="O18" s="86" t="s">
        <v>52</v>
      </c>
      <c r="P18" s="87"/>
      <c r="Q18" s="78"/>
      <c r="R18" s="88">
        <f>R17+1</f>
        <v>156</v>
      </c>
      <c r="S18" s="221" t="s">
        <v>53</v>
      </c>
      <c r="T18" s="89"/>
      <c r="U18" s="16"/>
      <c r="V18" s="50"/>
      <c r="W18" s="76" t="s">
        <v>54</v>
      </c>
      <c r="X18" s="77">
        <f>F19</f>
        <v>0</v>
      </c>
      <c r="Y18" s="77">
        <f>G19</f>
        <v>0</v>
      </c>
      <c r="Z18" s="77">
        <f>K19</f>
        <v>0</v>
      </c>
      <c r="AA18" s="198">
        <f>L19</f>
        <v>0</v>
      </c>
      <c r="AB18" s="28"/>
      <c r="AC18" s="28"/>
    </row>
    <row r="19" spans="1:62" ht="56.25" customHeight="1" thickBot="1" x14ac:dyDescent="0.3">
      <c r="A19" s="26"/>
      <c r="B19" s="211" t="s">
        <v>55</v>
      </c>
      <c r="C19" s="90"/>
      <c r="D19" s="91">
        <f>D18+1</f>
        <v>7</v>
      </c>
      <c r="E19" s="92" t="s">
        <v>56</v>
      </c>
      <c r="F19" s="93"/>
      <c r="G19" s="94"/>
      <c r="H19" s="90"/>
      <c r="I19" s="95">
        <f>I18+1</f>
        <v>58</v>
      </c>
      <c r="J19" s="96" t="s">
        <v>57</v>
      </c>
      <c r="K19" s="97"/>
      <c r="L19" s="97"/>
      <c r="M19" s="90"/>
      <c r="N19" s="98">
        <f>N18+1</f>
        <v>112</v>
      </c>
      <c r="O19" s="99" t="s">
        <v>58</v>
      </c>
      <c r="P19" s="100"/>
      <c r="Q19" s="90"/>
      <c r="R19" s="101">
        <f>R18+1</f>
        <v>157</v>
      </c>
      <c r="S19" s="217" t="s">
        <v>59</v>
      </c>
      <c r="T19" s="102"/>
      <c r="U19" s="16"/>
      <c r="V19" s="50"/>
      <c r="W19" s="76" t="s">
        <v>60</v>
      </c>
      <c r="X19" s="77">
        <f>F20</f>
        <v>0</v>
      </c>
      <c r="Y19" s="77">
        <f>G20</f>
        <v>0</v>
      </c>
      <c r="Z19" s="77">
        <f>SUM(K20)</f>
        <v>0</v>
      </c>
      <c r="AA19" s="198">
        <f>SUM(L20)</f>
        <v>0</v>
      </c>
      <c r="AB19" s="28"/>
      <c r="AC19" s="28"/>
    </row>
    <row r="20" spans="1:62" s="110" customFormat="1" ht="87" customHeight="1" thickBot="1" x14ac:dyDescent="0.3">
      <c r="A20" s="103"/>
      <c r="B20" s="35" t="s">
        <v>60</v>
      </c>
      <c r="C20" s="104"/>
      <c r="D20" s="37">
        <f t="shared" si="2"/>
        <v>8</v>
      </c>
      <c r="E20" s="105" t="s">
        <v>61</v>
      </c>
      <c r="F20" s="106"/>
      <c r="G20" s="107"/>
      <c r="H20" s="104"/>
      <c r="I20" s="41">
        <f t="shared" si="3"/>
        <v>59</v>
      </c>
      <c r="J20" s="42" t="s">
        <v>62</v>
      </c>
      <c r="K20" s="43"/>
      <c r="L20" s="43"/>
      <c r="M20" s="104"/>
      <c r="N20" s="44">
        <f t="shared" si="4"/>
        <v>113</v>
      </c>
      <c r="O20" s="108" t="s">
        <v>63</v>
      </c>
      <c r="P20" s="46"/>
      <c r="Q20" s="104"/>
      <c r="R20" s="47">
        <f t="shared" si="5"/>
        <v>158</v>
      </c>
      <c r="S20" s="109" t="s">
        <v>64</v>
      </c>
      <c r="T20" s="49"/>
      <c r="U20" s="16"/>
      <c r="V20" s="50"/>
      <c r="W20" s="76" t="s">
        <v>65</v>
      </c>
      <c r="X20" s="77">
        <f>F21+F22</f>
        <v>0</v>
      </c>
      <c r="Y20" s="77">
        <f>G21+G22</f>
        <v>0</v>
      </c>
      <c r="Z20" s="77">
        <f>(K21+K22)</f>
        <v>0</v>
      </c>
      <c r="AA20" s="198">
        <f>(L21+L22)</f>
        <v>0</v>
      </c>
      <c r="AB20" s="28"/>
      <c r="AC20" s="28"/>
      <c r="AD20" s="6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</row>
    <row r="21" spans="1:62" s="5" customFormat="1" ht="73.5" customHeight="1" thickBot="1" x14ac:dyDescent="0.3">
      <c r="A21" s="111"/>
      <c r="B21" s="233" t="s">
        <v>66</v>
      </c>
      <c r="C21" s="52"/>
      <c r="D21" s="37">
        <f t="shared" si="2"/>
        <v>9</v>
      </c>
      <c r="E21" s="112" t="s">
        <v>67</v>
      </c>
      <c r="F21" s="54"/>
      <c r="G21" s="54"/>
      <c r="H21" s="52"/>
      <c r="I21" s="55">
        <f t="shared" si="3"/>
        <v>60</v>
      </c>
      <c r="J21" s="56" t="s">
        <v>68</v>
      </c>
      <c r="K21" s="113"/>
      <c r="L21" s="113"/>
      <c r="M21" s="52"/>
      <c r="N21" s="236">
        <f t="shared" si="4"/>
        <v>114</v>
      </c>
      <c r="O21" s="310" t="s">
        <v>69</v>
      </c>
      <c r="P21" s="308"/>
      <c r="Q21" s="52"/>
      <c r="R21" s="226">
        <f t="shared" si="5"/>
        <v>159</v>
      </c>
      <c r="S21" s="306" t="s">
        <v>70</v>
      </c>
      <c r="T21" s="304"/>
      <c r="U21" s="16"/>
      <c r="V21" s="50"/>
      <c r="W21" s="76" t="s">
        <v>71</v>
      </c>
      <c r="X21" s="77">
        <f>F23</f>
        <v>3</v>
      </c>
      <c r="Y21" s="77">
        <f>G23</f>
        <v>0</v>
      </c>
      <c r="Z21" s="77">
        <f>SUM(K23:K26)</f>
        <v>0</v>
      </c>
      <c r="AA21" s="198">
        <f>SUM(L23:L26)</f>
        <v>0</v>
      </c>
      <c r="AB21" s="28"/>
      <c r="AC21" s="28"/>
      <c r="AD21" s="6"/>
    </row>
    <row r="22" spans="1:62" ht="45" customHeight="1" thickBot="1" x14ac:dyDescent="0.3">
      <c r="A22" s="26"/>
      <c r="B22" s="235"/>
      <c r="C22" s="114"/>
      <c r="D22" s="37">
        <f t="shared" si="2"/>
        <v>10</v>
      </c>
      <c r="E22" s="214" t="s">
        <v>72</v>
      </c>
      <c r="F22" s="81"/>
      <c r="G22" s="81"/>
      <c r="H22" s="114"/>
      <c r="I22" s="82">
        <f t="shared" si="3"/>
        <v>61</v>
      </c>
      <c r="J22" s="115" t="s">
        <v>73</v>
      </c>
      <c r="K22" s="116"/>
      <c r="L22" s="116"/>
      <c r="M22" s="114"/>
      <c r="N22" s="237"/>
      <c r="O22" s="311"/>
      <c r="P22" s="309"/>
      <c r="Q22" s="114"/>
      <c r="R22" s="227"/>
      <c r="S22" s="307"/>
      <c r="T22" s="305"/>
      <c r="U22" s="16"/>
      <c r="V22" s="50"/>
      <c r="W22" s="76" t="s">
        <v>74</v>
      </c>
      <c r="X22" s="77">
        <f t="shared" ref="X22:Y24" si="6">F27</f>
        <v>0</v>
      </c>
      <c r="Y22" s="77">
        <f t="shared" si="6"/>
        <v>0</v>
      </c>
      <c r="Z22" s="77">
        <f>K27</f>
        <v>0</v>
      </c>
      <c r="AA22" s="198">
        <f>L27</f>
        <v>0</v>
      </c>
      <c r="AB22" s="28"/>
      <c r="AC22" s="28"/>
    </row>
    <row r="23" spans="1:62" ht="56.25" customHeight="1" thickBot="1" x14ac:dyDescent="0.3">
      <c r="A23" s="26"/>
      <c r="B23" s="230" t="s">
        <v>75</v>
      </c>
      <c r="C23" s="75"/>
      <c r="D23" s="301">
        <f t="shared" si="2"/>
        <v>11</v>
      </c>
      <c r="E23" s="253" t="s">
        <v>76</v>
      </c>
      <c r="F23" s="264">
        <v>3</v>
      </c>
      <c r="G23" s="264"/>
      <c r="H23" s="75"/>
      <c r="I23" s="117">
        <f t="shared" si="3"/>
        <v>62</v>
      </c>
      <c r="J23" s="118" t="s">
        <v>77</v>
      </c>
      <c r="K23" s="119"/>
      <c r="L23" s="119"/>
      <c r="M23" s="75"/>
      <c r="N23" s="120">
        <f>N21+1</f>
        <v>115</v>
      </c>
      <c r="O23" s="121" t="s">
        <v>78</v>
      </c>
      <c r="P23" s="122"/>
      <c r="Q23" s="75"/>
      <c r="R23" s="123">
        <f>R21+1</f>
        <v>160</v>
      </c>
      <c r="S23" s="124" t="s">
        <v>79</v>
      </c>
      <c r="T23" s="125"/>
      <c r="U23" s="16"/>
      <c r="V23" s="50"/>
      <c r="W23" s="76" t="s">
        <v>80</v>
      </c>
      <c r="X23" s="77">
        <f t="shared" si="6"/>
        <v>0</v>
      </c>
      <c r="Y23" s="77">
        <f t="shared" si="6"/>
        <v>0</v>
      </c>
      <c r="Z23" s="77">
        <f t="shared" ref="Z23:AA24" si="7">K28</f>
        <v>0</v>
      </c>
      <c r="AA23" s="198">
        <f t="shared" si="7"/>
        <v>0</v>
      </c>
      <c r="AB23" s="28"/>
      <c r="AC23" s="28"/>
    </row>
    <row r="24" spans="1:62" ht="36.75" thickBot="1" x14ac:dyDescent="0.3">
      <c r="A24" s="26"/>
      <c r="B24" s="230"/>
      <c r="C24" s="75"/>
      <c r="D24" s="302"/>
      <c r="E24" s="254"/>
      <c r="F24" s="265"/>
      <c r="G24" s="265"/>
      <c r="H24" s="75"/>
      <c r="I24" s="66">
        <f t="shared" si="3"/>
        <v>63</v>
      </c>
      <c r="J24" s="126" t="s">
        <v>81</v>
      </c>
      <c r="K24" s="68"/>
      <c r="L24" s="68"/>
      <c r="M24" s="75"/>
      <c r="N24" s="69">
        <f t="shared" si="4"/>
        <v>116</v>
      </c>
      <c r="O24" s="70" t="s">
        <v>82</v>
      </c>
      <c r="P24" s="71"/>
      <c r="Q24" s="75"/>
      <c r="R24" s="123">
        <f>R23+1</f>
        <v>161</v>
      </c>
      <c r="S24" s="73" t="s">
        <v>83</v>
      </c>
      <c r="T24" s="258"/>
      <c r="U24" s="16"/>
      <c r="V24" s="50"/>
      <c r="W24" s="127" t="s">
        <v>84</v>
      </c>
      <c r="X24" s="77">
        <f t="shared" si="6"/>
        <v>0</v>
      </c>
      <c r="Y24" s="77">
        <f t="shared" si="6"/>
        <v>0</v>
      </c>
      <c r="Z24" s="77">
        <f t="shared" si="7"/>
        <v>0</v>
      </c>
      <c r="AA24" s="198">
        <f t="shared" si="7"/>
        <v>0</v>
      </c>
      <c r="AB24" s="28"/>
      <c r="AC24" s="28"/>
    </row>
    <row r="25" spans="1:62" ht="67.5" customHeight="1" thickBot="1" x14ac:dyDescent="0.3">
      <c r="A25" s="26"/>
      <c r="B25" s="230"/>
      <c r="C25" s="75"/>
      <c r="D25" s="302"/>
      <c r="E25" s="254"/>
      <c r="F25" s="265"/>
      <c r="G25" s="265"/>
      <c r="H25" s="75"/>
      <c r="I25" s="66">
        <f t="shared" si="3"/>
        <v>64</v>
      </c>
      <c r="J25" s="126" t="s">
        <v>85</v>
      </c>
      <c r="K25" s="68"/>
      <c r="L25" s="68"/>
      <c r="M25" s="75"/>
      <c r="N25" s="69">
        <f t="shared" si="4"/>
        <v>117</v>
      </c>
      <c r="O25" s="70" t="s">
        <v>86</v>
      </c>
      <c r="P25" s="71"/>
      <c r="Q25" s="75"/>
      <c r="R25" s="246">
        <f>R24+1</f>
        <v>162</v>
      </c>
      <c r="S25" s="262" t="s">
        <v>87</v>
      </c>
      <c r="T25" s="259"/>
      <c r="U25" s="16"/>
      <c r="V25" s="50"/>
      <c r="W25" s="206" t="s">
        <v>248</v>
      </c>
      <c r="X25" s="207">
        <f>F30</f>
        <v>0</v>
      </c>
      <c r="Y25" s="207">
        <f>G30</f>
        <v>0</v>
      </c>
      <c r="Z25" s="207">
        <f>K30</f>
        <v>0</v>
      </c>
      <c r="AA25" s="208">
        <f>L30</f>
        <v>0</v>
      </c>
      <c r="AB25" s="28"/>
      <c r="AC25" s="28"/>
    </row>
    <row r="26" spans="1:62" ht="63" customHeight="1" thickBot="1" x14ac:dyDescent="0.3">
      <c r="A26" s="26"/>
      <c r="B26" s="231"/>
      <c r="C26" s="78"/>
      <c r="D26" s="303"/>
      <c r="E26" s="255"/>
      <c r="F26" s="266"/>
      <c r="G26" s="266"/>
      <c r="H26" s="78"/>
      <c r="I26" s="82">
        <f t="shared" si="3"/>
        <v>65</v>
      </c>
      <c r="J26" s="115" t="s">
        <v>88</v>
      </c>
      <c r="K26" s="84"/>
      <c r="L26" s="84"/>
      <c r="M26" s="78"/>
      <c r="N26" s="85">
        <f t="shared" si="4"/>
        <v>118</v>
      </c>
      <c r="O26" s="86" t="s">
        <v>89</v>
      </c>
      <c r="P26" s="87"/>
      <c r="Q26" s="78"/>
      <c r="R26" s="248"/>
      <c r="S26" s="263"/>
      <c r="T26" s="260"/>
      <c r="U26" s="16"/>
      <c r="V26" s="50"/>
      <c r="W26" s="128" t="s">
        <v>249</v>
      </c>
      <c r="X26" s="129">
        <f>SUM(X14:X25)</f>
        <v>3</v>
      </c>
      <c r="Y26" s="129">
        <f>SUM(Y14:Y25)</f>
        <v>0</v>
      </c>
      <c r="Z26" s="129">
        <f>SUM(Z14:Z25)</f>
        <v>0</v>
      </c>
      <c r="AA26" s="28">
        <f>SUM(AA14:AA25)</f>
        <v>0</v>
      </c>
      <c r="AB26" s="28"/>
      <c r="AC26" s="28"/>
    </row>
    <row r="27" spans="1:62" ht="51.75" customHeight="1" thickBot="1" x14ac:dyDescent="0.3">
      <c r="A27" s="26"/>
      <c r="B27" s="35" t="s">
        <v>90</v>
      </c>
      <c r="C27" s="36"/>
      <c r="D27" s="37">
        <f>D23+1</f>
        <v>12</v>
      </c>
      <c r="E27" s="38" t="s">
        <v>91</v>
      </c>
      <c r="F27" s="39"/>
      <c r="G27" s="40"/>
      <c r="H27" s="36"/>
      <c r="I27" s="41">
        <f t="shared" si="3"/>
        <v>66</v>
      </c>
      <c r="J27" s="42" t="s">
        <v>92</v>
      </c>
      <c r="K27" s="43"/>
      <c r="L27" s="43"/>
      <c r="M27" s="36"/>
      <c r="N27" s="44">
        <f t="shared" si="4"/>
        <v>119</v>
      </c>
      <c r="O27" s="45" t="s">
        <v>93</v>
      </c>
      <c r="P27" s="46"/>
      <c r="Q27" s="36"/>
      <c r="R27" s="123">
        <f t="shared" ref="R27" si="8">R25+1</f>
        <v>163</v>
      </c>
      <c r="S27" s="48" t="s">
        <v>94</v>
      </c>
      <c r="T27" s="49"/>
      <c r="U27" s="16"/>
      <c r="V27" s="50"/>
      <c r="AA27" s="28"/>
      <c r="AB27" s="28"/>
      <c r="AC27" s="28"/>
    </row>
    <row r="28" spans="1:62" ht="57.75" customHeight="1" thickBot="1" x14ac:dyDescent="0.3">
      <c r="A28" s="26"/>
      <c r="B28" s="35" t="s">
        <v>95</v>
      </c>
      <c r="C28" s="36"/>
      <c r="D28" s="37">
        <f>D27+1</f>
        <v>13</v>
      </c>
      <c r="E28" s="38" t="s">
        <v>96</v>
      </c>
      <c r="F28" s="39"/>
      <c r="G28" s="40"/>
      <c r="H28" s="36"/>
      <c r="I28" s="41">
        <f t="shared" si="3"/>
        <v>67</v>
      </c>
      <c r="J28" s="42" t="s">
        <v>97</v>
      </c>
      <c r="K28" s="43"/>
      <c r="L28" s="43"/>
      <c r="M28" s="36"/>
      <c r="N28" s="44">
        <f t="shared" si="4"/>
        <v>120</v>
      </c>
      <c r="O28" s="45" t="s">
        <v>98</v>
      </c>
      <c r="P28" s="46"/>
      <c r="Q28" s="36"/>
      <c r="R28" s="47">
        <f t="shared" si="5"/>
        <v>164</v>
      </c>
      <c r="S28" s="48" t="s">
        <v>99</v>
      </c>
      <c r="T28" s="49"/>
      <c r="U28" s="16"/>
      <c r="V28" s="50"/>
      <c r="AA28" s="28"/>
      <c r="AB28" s="28"/>
      <c r="AC28" s="28"/>
    </row>
    <row r="29" spans="1:62" ht="36.75" customHeight="1" thickBot="1" x14ac:dyDescent="0.3">
      <c r="A29" s="26"/>
      <c r="B29" s="211" t="s">
        <v>100</v>
      </c>
      <c r="C29" s="90"/>
      <c r="D29" s="37">
        <f>D28+1</f>
        <v>14</v>
      </c>
      <c r="E29" s="92" t="s">
        <v>101</v>
      </c>
      <c r="F29" s="93"/>
      <c r="G29" s="94"/>
      <c r="H29" s="90"/>
      <c r="I29" s="95">
        <f t="shared" si="3"/>
        <v>68</v>
      </c>
      <c r="J29" s="96" t="s">
        <v>102</v>
      </c>
      <c r="K29" s="97"/>
      <c r="L29" s="97"/>
      <c r="M29" s="90"/>
      <c r="N29" s="98">
        <f t="shared" si="4"/>
        <v>121</v>
      </c>
      <c r="O29" s="99" t="s">
        <v>103</v>
      </c>
      <c r="P29" s="100"/>
      <c r="Q29" s="90"/>
      <c r="R29" s="101">
        <f t="shared" si="5"/>
        <v>165</v>
      </c>
      <c r="S29" s="217" t="s">
        <v>104</v>
      </c>
      <c r="T29" s="102"/>
      <c r="U29" s="16"/>
      <c r="V29" s="50"/>
      <c r="AA29" s="28"/>
      <c r="AB29" s="28"/>
      <c r="AC29" s="28"/>
    </row>
    <row r="30" spans="1:62" ht="47.25" customHeight="1" thickBot="1" x14ac:dyDescent="0.3">
      <c r="A30" s="26"/>
      <c r="B30" s="35" t="s">
        <v>105</v>
      </c>
      <c r="C30" s="36"/>
      <c r="D30" s="37">
        <f>D29+1</f>
        <v>15</v>
      </c>
      <c r="E30" s="38" t="s">
        <v>106</v>
      </c>
      <c r="F30" s="39"/>
      <c r="G30" s="40"/>
      <c r="H30" s="36"/>
      <c r="I30" s="41">
        <f t="shared" si="3"/>
        <v>69</v>
      </c>
      <c r="J30" s="42" t="s">
        <v>107</v>
      </c>
      <c r="K30" s="43"/>
      <c r="L30" s="43"/>
      <c r="M30" s="36"/>
      <c r="N30" s="44">
        <f t="shared" si="4"/>
        <v>122</v>
      </c>
      <c r="O30" s="45" t="s">
        <v>108</v>
      </c>
      <c r="P30" s="46"/>
      <c r="Q30" s="36"/>
      <c r="R30" s="47">
        <f t="shared" si="5"/>
        <v>166</v>
      </c>
      <c r="S30" s="48" t="s">
        <v>109</v>
      </c>
      <c r="T30" s="49"/>
      <c r="U30" s="16"/>
      <c r="V30" s="50"/>
      <c r="W30" s="293" t="s">
        <v>110</v>
      </c>
      <c r="X30" s="294"/>
      <c r="Y30" s="294"/>
      <c r="Z30" s="294"/>
      <c r="AA30" s="295"/>
      <c r="AB30" s="28"/>
      <c r="AC30" s="28"/>
    </row>
    <row r="31" spans="1:62" ht="16.5" thickBot="1" x14ac:dyDescent="0.3">
      <c r="A31" s="26"/>
      <c r="B31" s="257" t="s">
        <v>111</v>
      </c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3"/>
      <c r="U31" s="212"/>
      <c r="V31" s="50"/>
      <c r="W31" s="130"/>
      <c r="X31" s="296" t="s">
        <v>19</v>
      </c>
      <c r="Y31" s="297"/>
      <c r="Z31" s="296" t="s">
        <v>20</v>
      </c>
      <c r="AA31" s="298"/>
      <c r="AB31" s="28"/>
      <c r="AC31" s="28"/>
    </row>
    <row r="32" spans="1:62" ht="16.5" thickBot="1" x14ac:dyDescent="0.3">
      <c r="A32" s="26"/>
      <c r="B32" s="216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50"/>
      <c r="W32" s="130"/>
      <c r="X32" s="131" t="s">
        <v>26</v>
      </c>
      <c r="Y32" s="132" t="s">
        <v>27</v>
      </c>
      <c r="Z32" s="131" t="s">
        <v>26</v>
      </c>
      <c r="AA32" s="132" t="s">
        <v>27</v>
      </c>
      <c r="AB32" s="28"/>
      <c r="AC32" s="28"/>
    </row>
    <row r="33" spans="1:58" ht="49.5" customHeight="1" thickBot="1" x14ac:dyDescent="0.3">
      <c r="A33" s="26"/>
      <c r="B33" s="229" t="s">
        <v>112</v>
      </c>
      <c r="C33" s="133"/>
      <c r="D33" s="51">
        <f>D30+1</f>
        <v>16</v>
      </c>
      <c r="E33" s="112" t="s">
        <v>113</v>
      </c>
      <c r="F33" s="54"/>
      <c r="G33" s="54"/>
      <c r="H33" s="133"/>
      <c r="I33" s="134">
        <f>I30+1</f>
        <v>70</v>
      </c>
      <c r="J33" s="56" t="s">
        <v>114</v>
      </c>
      <c r="K33" s="57"/>
      <c r="L33" s="57"/>
      <c r="M33" s="133"/>
      <c r="N33" s="135">
        <f>N30+1</f>
        <v>123</v>
      </c>
      <c r="O33" s="222" t="s">
        <v>115</v>
      </c>
      <c r="P33" s="59"/>
      <c r="Q33" s="133"/>
      <c r="R33" s="136">
        <f>R30+1</f>
        <v>167</v>
      </c>
      <c r="S33" s="220" t="s">
        <v>116</v>
      </c>
      <c r="T33" s="61"/>
      <c r="U33" s="133"/>
      <c r="V33" s="50"/>
      <c r="W33" s="137" t="s">
        <v>117</v>
      </c>
      <c r="X33" s="138">
        <f>SUM(F33:F34)</f>
        <v>0</v>
      </c>
      <c r="Y33" s="138">
        <f>SUM(G33:G34)</f>
        <v>0</v>
      </c>
      <c r="Z33" s="139">
        <f>SUM(K33:K34)</f>
        <v>0</v>
      </c>
      <c r="AA33" s="139">
        <f>SUM(L33:L34)</f>
        <v>0</v>
      </c>
      <c r="AB33" s="28"/>
      <c r="AC33" s="28"/>
    </row>
    <row r="34" spans="1:58" s="34" customFormat="1" ht="57" customHeight="1" thickBot="1" x14ac:dyDescent="0.3">
      <c r="A34" s="29"/>
      <c r="B34" s="231"/>
      <c r="C34" s="133"/>
      <c r="D34" s="51">
        <f>D33+1</f>
        <v>17</v>
      </c>
      <c r="E34" s="213" t="s">
        <v>118</v>
      </c>
      <c r="F34" s="65"/>
      <c r="G34" s="65"/>
      <c r="H34" s="133"/>
      <c r="I34" s="140">
        <f>I33+1</f>
        <v>71</v>
      </c>
      <c r="J34" s="126" t="s">
        <v>119</v>
      </c>
      <c r="K34" s="68"/>
      <c r="L34" s="68"/>
      <c r="M34" s="133"/>
      <c r="N34" s="141">
        <f>N33+1</f>
        <v>124</v>
      </c>
      <c r="O34" s="218" t="s">
        <v>120</v>
      </c>
      <c r="P34" s="71"/>
      <c r="Q34" s="133"/>
      <c r="R34" s="142">
        <f>R33+1</f>
        <v>168</v>
      </c>
      <c r="S34" s="215" t="s">
        <v>121</v>
      </c>
      <c r="T34" s="74"/>
      <c r="U34" s="133"/>
      <c r="V34" s="143"/>
      <c r="W34" s="144" t="s">
        <v>122</v>
      </c>
      <c r="X34" s="145">
        <f>F35</f>
        <v>0</v>
      </c>
      <c r="Y34" s="145">
        <f>G35</f>
        <v>0</v>
      </c>
      <c r="Z34" s="146">
        <f>K35</f>
        <v>0</v>
      </c>
      <c r="AA34" s="146">
        <f>L35</f>
        <v>0</v>
      </c>
      <c r="AB34" s="28"/>
      <c r="AC34" s="28"/>
      <c r="AD34" s="28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</row>
    <row r="35" spans="1:58" ht="66.75" customHeight="1" thickBot="1" x14ac:dyDescent="0.3">
      <c r="A35" s="26"/>
      <c r="B35" s="35" t="s">
        <v>123</v>
      </c>
      <c r="C35" s="133"/>
      <c r="D35" s="63">
        <f t="shared" ref="D35:D68" si="9">D34+1</f>
        <v>18</v>
      </c>
      <c r="E35" s="213" t="s">
        <v>124</v>
      </c>
      <c r="F35" s="147"/>
      <c r="G35" s="147"/>
      <c r="H35" s="133"/>
      <c r="I35" s="140">
        <f t="shared" ref="I35:I68" si="10">I34+1</f>
        <v>72</v>
      </c>
      <c r="J35" s="126" t="s">
        <v>125</v>
      </c>
      <c r="K35" s="68"/>
      <c r="L35" s="68"/>
      <c r="M35" s="133"/>
      <c r="N35" s="141">
        <f t="shared" ref="N35:N68" si="11">N34+1</f>
        <v>125</v>
      </c>
      <c r="O35" s="218" t="s">
        <v>126</v>
      </c>
      <c r="P35" s="71"/>
      <c r="Q35" s="133"/>
      <c r="R35" s="142">
        <f t="shared" ref="R35:R68" si="12">R34+1</f>
        <v>169</v>
      </c>
      <c r="S35" s="215" t="s">
        <v>127</v>
      </c>
      <c r="T35" s="74"/>
      <c r="U35" s="133"/>
      <c r="V35" s="50"/>
      <c r="W35" s="144" t="s">
        <v>128</v>
      </c>
      <c r="X35" s="145">
        <f>F36</f>
        <v>1</v>
      </c>
      <c r="Y35" s="145">
        <f>G36</f>
        <v>0</v>
      </c>
      <c r="Z35" s="146">
        <f>K36</f>
        <v>0</v>
      </c>
      <c r="AA35" s="146">
        <f>L36</f>
        <v>0</v>
      </c>
      <c r="AB35" s="28"/>
      <c r="AC35" s="28"/>
    </row>
    <row r="36" spans="1:58" ht="47.25" customHeight="1" thickBot="1" x14ac:dyDescent="0.3">
      <c r="A36" s="26"/>
      <c r="B36" s="35" t="s">
        <v>129</v>
      </c>
      <c r="C36" s="133"/>
      <c r="D36" s="63">
        <f t="shared" si="9"/>
        <v>19</v>
      </c>
      <c r="E36" s="213" t="s">
        <v>130</v>
      </c>
      <c r="F36" s="147">
        <v>1</v>
      </c>
      <c r="G36" s="147"/>
      <c r="H36" s="133"/>
      <c r="I36" s="140">
        <f t="shared" si="10"/>
        <v>73</v>
      </c>
      <c r="J36" s="126" t="s">
        <v>131</v>
      </c>
      <c r="K36" s="68"/>
      <c r="L36" s="68"/>
      <c r="M36" s="133"/>
      <c r="N36" s="141">
        <f t="shared" si="11"/>
        <v>126</v>
      </c>
      <c r="O36" s="218" t="s">
        <v>132</v>
      </c>
      <c r="P36" s="71"/>
      <c r="Q36" s="133"/>
      <c r="R36" s="142">
        <f t="shared" si="12"/>
        <v>170</v>
      </c>
      <c r="S36" s="215" t="s">
        <v>133</v>
      </c>
      <c r="T36" s="74"/>
      <c r="U36" s="133"/>
      <c r="V36" s="50"/>
      <c r="W36" s="144" t="s">
        <v>134</v>
      </c>
      <c r="X36" s="145">
        <f>SUM(F37:F44)</f>
        <v>0</v>
      </c>
      <c r="Y36" s="145">
        <f>SUM(G37:G44)</f>
        <v>0</v>
      </c>
      <c r="Z36" s="148">
        <f>SUM(K37:K44)</f>
        <v>0</v>
      </c>
      <c r="AA36" s="148">
        <f>SUM(L37:L44)</f>
        <v>0</v>
      </c>
      <c r="AB36" s="28"/>
      <c r="AC36" s="28"/>
    </row>
    <row r="37" spans="1:58" ht="30.75" customHeight="1" x14ac:dyDescent="0.25">
      <c r="A37" s="26"/>
      <c r="B37" s="229" t="s">
        <v>135</v>
      </c>
      <c r="C37" s="75"/>
      <c r="D37" s="63">
        <f t="shared" si="9"/>
        <v>20</v>
      </c>
      <c r="E37" s="213" t="s">
        <v>136</v>
      </c>
      <c r="F37" s="147"/>
      <c r="G37" s="147"/>
      <c r="H37" s="75"/>
      <c r="I37" s="140">
        <f t="shared" si="10"/>
        <v>74</v>
      </c>
      <c r="J37" s="126" t="s">
        <v>136</v>
      </c>
      <c r="K37" s="68"/>
      <c r="L37" s="68"/>
      <c r="M37" s="75"/>
      <c r="N37" s="244">
        <f t="shared" si="11"/>
        <v>127</v>
      </c>
      <c r="O37" s="268" t="s">
        <v>137</v>
      </c>
      <c r="P37" s="267"/>
      <c r="Q37" s="75"/>
      <c r="R37" s="245">
        <f t="shared" si="12"/>
        <v>171</v>
      </c>
      <c r="S37" s="256" t="s">
        <v>138</v>
      </c>
      <c r="T37" s="252"/>
      <c r="U37" s="75"/>
      <c r="V37" s="50"/>
      <c r="W37" s="144" t="s">
        <v>139</v>
      </c>
      <c r="X37" s="145">
        <f t="shared" ref="X37:Y38" si="13">F45</f>
        <v>0</v>
      </c>
      <c r="Y37" s="145">
        <f t="shared" si="13"/>
        <v>0</v>
      </c>
      <c r="Z37" s="146">
        <f>K45</f>
        <v>0</v>
      </c>
      <c r="AA37" s="146">
        <f>L45</f>
        <v>0</v>
      </c>
      <c r="AB37" s="28"/>
      <c r="AC37" s="28"/>
    </row>
    <row r="38" spans="1:58" ht="30.75" customHeight="1" x14ac:dyDescent="0.25">
      <c r="A38" s="26"/>
      <c r="B38" s="230"/>
      <c r="C38" s="75"/>
      <c r="D38" s="63">
        <f t="shared" si="9"/>
        <v>21</v>
      </c>
      <c r="E38" s="213" t="s">
        <v>140</v>
      </c>
      <c r="F38" s="147"/>
      <c r="G38" s="147"/>
      <c r="H38" s="75"/>
      <c r="I38" s="140">
        <f t="shared" si="10"/>
        <v>75</v>
      </c>
      <c r="J38" s="126" t="s">
        <v>140</v>
      </c>
      <c r="K38" s="68"/>
      <c r="L38" s="68"/>
      <c r="M38" s="75"/>
      <c r="N38" s="244"/>
      <c r="O38" s="268"/>
      <c r="P38" s="267"/>
      <c r="Q38" s="75"/>
      <c r="R38" s="245"/>
      <c r="S38" s="256"/>
      <c r="T38" s="252"/>
      <c r="U38" s="75"/>
      <c r="V38" s="50"/>
      <c r="W38" s="144" t="s">
        <v>141</v>
      </c>
      <c r="X38" s="145">
        <f t="shared" si="13"/>
        <v>0</v>
      </c>
      <c r="Y38" s="145">
        <f t="shared" si="13"/>
        <v>0</v>
      </c>
      <c r="Z38" s="146">
        <f>K46</f>
        <v>0</v>
      </c>
      <c r="AA38" s="146">
        <f>L46</f>
        <v>0</v>
      </c>
      <c r="AB38" s="28"/>
      <c r="AC38" s="28"/>
    </row>
    <row r="39" spans="1:58" ht="30.75" customHeight="1" x14ac:dyDescent="0.25">
      <c r="A39" s="26"/>
      <c r="B39" s="230"/>
      <c r="C39" s="75"/>
      <c r="D39" s="63">
        <f t="shared" si="9"/>
        <v>22</v>
      </c>
      <c r="E39" s="213" t="s">
        <v>142</v>
      </c>
      <c r="F39" s="147"/>
      <c r="G39" s="147"/>
      <c r="H39" s="75"/>
      <c r="I39" s="140">
        <f t="shared" si="10"/>
        <v>76</v>
      </c>
      <c r="J39" s="126" t="s">
        <v>142</v>
      </c>
      <c r="K39" s="68"/>
      <c r="L39" s="68"/>
      <c r="M39" s="75"/>
      <c r="N39" s="244"/>
      <c r="O39" s="268"/>
      <c r="P39" s="267"/>
      <c r="Q39" s="75"/>
      <c r="R39" s="245"/>
      <c r="S39" s="256"/>
      <c r="T39" s="252"/>
      <c r="U39" s="75"/>
      <c r="V39" s="50"/>
      <c r="W39" s="144" t="s">
        <v>143</v>
      </c>
      <c r="X39" s="145">
        <f>SUM(F47:F51)</f>
        <v>0</v>
      </c>
      <c r="Y39" s="145">
        <f>SUM(G47:G51)</f>
        <v>0</v>
      </c>
      <c r="Z39" s="145">
        <f>SUM(K47:K51)</f>
        <v>0</v>
      </c>
      <c r="AA39" s="145">
        <f>SUM(L47:L51)</f>
        <v>0</v>
      </c>
      <c r="AB39" s="28"/>
      <c r="AC39" s="28"/>
    </row>
    <row r="40" spans="1:58" ht="30.75" customHeight="1" x14ac:dyDescent="0.25">
      <c r="A40" s="26"/>
      <c r="B40" s="230"/>
      <c r="C40" s="75"/>
      <c r="D40" s="63">
        <f t="shared" si="9"/>
        <v>23</v>
      </c>
      <c r="E40" s="213" t="s">
        <v>144</v>
      </c>
      <c r="F40" s="147"/>
      <c r="G40" s="147"/>
      <c r="H40" s="75"/>
      <c r="I40" s="140">
        <f t="shared" si="10"/>
        <v>77</v>
      </c>
      <c r="J40" s="126" t="s">
        <v>144</v>
      </c>
      <c r="K40" s="68"/>
      <c r="L40" s="68"/>
      <c r="M40" s="75"/>
      <c r="N40" s="244"/>
      <c r="O40" s="268"/>
      <c r="P40" s="267"/>
      <c r="Q40" s="75"/>
      <c r="R40" s="245"/>
      <c r="S40" s="256"/>
      <c r="T40" s="252"/>
      <c r="U40" s="75"/>
      <c r="V40" s="50"/>
      <c r="W40" s="144" t="s">
        <v>145</v>
      </c>
      <c r="X40" s="145">
        <f t="shared" ref="X40:Y48" si="14">F52</f>
        <v>0</v>
      </c>
      <c r="Y40" s="145">
        <f t="shared" si="14"/>
        <v>0</v>
      </c>
      <c r="Z40" s="146">
        <f>K52</f>
        <v>0</v>
      </c>
      <c r="AA40" s="146">
        <f>L52</f>
        <v>0</v>
      </c>
      <c r="AB40" s="28"/>
      <c r="AC40" s="28"/>
    </row>
    <row r="41" spans="1:58" ht="30.75" customHeight="1" x14ac:dyDescent="0.25">
      <c r="A41" s="26"/>
      <c r="B41" s="230"/>
      <c r="C41" s="75"/>
      <c r="D41" s="63">
        <f t="shared" si="9"/>
        <v>24</v>
      </c>
      <c r="E41" s="213" t="s">
        <v>146</v>
      </c>
      <c r="F41" s="147"/>
      <c r="G41" s="147"/>
      <c r="H41" s="75"/>
      <c r="I41" s="140">
        <f t="shared" si="10"/>
        <v>78</v>
      </c>
      <c r="J41" s="126" t="s">
        <v>146</v>
      </c>
      <c r="K41" s="68"/>
      <c r="L41" s="68"/>
      <c r="M41" s="75"/>
      <c r="N41" s="244"/>
      <c r="O41" s="268"/>
      <c r="P41" s="267"/>
      <c r="Q41" s="75"/>
      <c r="R41" s="245"/>
      <c r="S41" s="256"/>
      <c r="T41" s="252"/>
      <c r="U41" s="75"/>
      <c r="V41" s="50"/>
      <c r="W41" s="144" t="s">
        <v>147</v>
      </c>
      <c r="X41" s="145">
        <f t="shared" si="14"/>
        <v>0</v>
      </c>
      <c r="Y41" s="145">
        <f t="shared" si="14"/>
        <v>0</v>
      </c>
      <c r="Z41" s="146">
        <f t="shared" ref="Z41:AA41" si="15">K53</f>
        <v>0</v>
      </c>
      <c r="AA41" s="146">
        <f t="shared" si="15"/>
        <v>0</v>
      </c>
      <c r="AB41" s="28"/>
      <c r="AC41" s="28"/>
    </row>
    <row r="42" spans="1:58" ht="30.75" customHeight="1" x14ac:dyDescent="0.25">
      <c r="A42" s="26"/>
      <c r="B42" s="230"/>
      <c r="C42" s="75"/>
      <c r="D42" s="63">
        <f t="shared" si="9"/>
        <v>25</v>
      </c>
      <c r="E42" s="213" t="s">
        <v>148</v>
      </c>
      <c r="F42" s="147"/>
      <c r="G42" s="147"/>
      <c r="H42" s="75"/>
      <c r="I42" s="140">
        <f t="shared" si="10"/>
        <v>79</v>
      </c>
      <c r="J42" s="126" t="s">
        <v>148</v>
      </c>
      <c r="K42" s="68"/>
      <c r="L42" s="68"/>
      <c r="M42" s="75"/>
      <c r="N42" s="244"/>
      <c r="O42" s="268"/>
      <c r="P42" s="267"/>
      <c r="Q42" s="75"/>
      <c r="R42" s="245"/>
      <c r="S42" s="256"/>
      <c r="T42" s="252"/>
      <c r="U42" s="75"/>
      <c r="V42" s="50"/>
      <c r="W42" s="144" t="s">
        <v>149</v>
      </c>
      <c r="X42" s="145">
        <f t="shared" si="14"/>
        <v>0</v>
      </c>
      <c r="Y42" s="145">
        <f t="shared" si="14"/>
        <v>0</v>
      </c>
      <c r="Z42" s="146">
        <f>K54</f>
        <v>0</v>
      </c>
      <c r="AA42" s="146">
        <f>L54</f>
        <v>0</v>
      </c>
      <c r="AB42" s="28"/>
      <c r="AC42" s="28"/>
    </row>
    <row r="43" spans="1:58" ht="24.75" thickBot="1" x14ac:dyDescent="0.3">
      <c r="A43" s="26"/>
      <c r="B43" s="230"/>
      <c r="C43" s="75"/>
      <c r="D43" s="63">
        <f t="shared" si="9"/>
        <v>26</v>
      </c>
      <c r="E43" s="213" t="s">
        <v>150</v>
      </c>
      <c r="F43" s="147"/>
      <c r="G43" s="147"/>
      <c r="H43" s="75"/>
      <c r="I43" s="140">
        <f t="shared" si="10"/>
        <v>80</v>
      </c>
      <c r="J43" s="126" t="s">
        <v>151</v>
      </c>
      <c r="K43" s="68"/>
      <c r="L43" s="68"/>
      <c r="M43" s="75"/>
      <c r="N43" s="244"/>
      <c r="O43" s="268"/>
      <c r="P43" s="267"/>
      <c r="Q43" s="75"/>
      <c r="R43" s="245"/>
      <c r="S43" s="256"/>
      <c r="T43" s="252"/>
      <c r="U43" s="75"/>
      <c r="V43" s="50"/>
      <c r="W43" s="144" t="s">
        <v>152</v>
      </c>
      <c r="X43" s="145">
        <f t="shared" si="14"/>
        <v>0</v>
      </c>
      <c r="Y43" s="145">
        <f t="shared" si="14"/>
        <v>0</v>
      </c>
      <c r="Z43" s="198">
        <f>K55</f>
        <v>0</v>
      </c>
      <c r="AA43" s="198">
        <f>L55</f>
        <v>0</v>
      </c>
      <c r="AB43" s="28"/>
      <c r="AC43" s="28"/>
    </row>
    <row r="44" spans="1:58" s="110" customFormat="1" ht="42" customHeight="1" thickBot="1" x14ac:dyDescent="0.3">
      <c r="A44" s="103"/>
      <c r="B44" s="231"/>
      <c r="C44" s="75"/>
      <c r="D44" s="63">
        <f t="shared" si="9"/>
        <v>27</v>
      </c>
      <c r="E44" s="213" t="s">
        <v>153</v>
      </c>
      <c r="F44" s="147"/>
      <c r="G44" s="147"/>
      <c r="H44" s="75"/>
      <c r="I44" s="140">
        <f t="shared" si="10"/>
        <v>81</v>
      </c>
      <c r="J44" s="126" t="s">
        <v>153</v>
      </c>
      <c r="K44" s="68"/>
      <c r="L44" s="68"/>
      <c r="M44" s="75"/>
      <c r="N44" s="244"/>
      <c r="O44" s="268"/>
      <c r="P44" s="267"/>
      <c r="Q44" s="75"/>
      <c r="R44" s="245"/>
      <c r="S44" s="256"/>
      <c r="T44" s="252"/>
      <c r="U44" s="75"/>
      <c r="V44" s="50"/>
      <c r="W44" s="144" t="s">
        <v>154</v>
      </c>
      <c r="X44" s="145">
        <f t="shared" si="14"/>
        <v>1</v>
      </c>
      <c r="Y44" s="145">
        <f t="shared" si="14"/>
        <v>0</v>
      </c>
      <c r="Z44" s="198">
        <f t="shared" ref="Z44:AA48" si="16">K56</f>
        <v>0</v>
      </c>
      <c r="AA44" s="198">
        <f t="shared" si="16"/>
        <v>0</v>
      </c>
      <c r="AB44" s="28"/>
      <c r="AC44" s="28"/>
      <c r="AD44" s="6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</row>
    <row r="45" spans="1:58" s="110" customFormat="1" ht="54.75" customHeight="1" thickBot="1" x14ac:dyDescent="0.3">
      <c r="A45" s="103"/>
      <c r="B45" s="35" t="s">
        <v>155</v>
      </c>
      <c r="C45" s="133"/>
      <c r="D45" s="63">
        <f t="shared" si="9"/>
        <v>28</v>
      </c>
      <c r="E45" s="213" t="s">
        <v>156</v>
      </c>
      <c r="F45" s="147"/>
      <c r="G45" s="147"/>
      <c r="H45" s="133"/>
      <c r="I45" s="140">
        <f t="shared" si="10"/>
        <v>82</v>
      </c>
      <c r="J45" s="126" t="s">
        <v>157</v>
      </c>
      <c r="K45" s="68"/>
      <c r="L45" s="68"/>
      <c r="M45" s="133"/>
      <c r="N45" s="141">
        <f>N37+1</f>
        <v>128</v>
      </c>
      <c r="O45" s="218" t="s">
        <v>158</v>
      </c>
      <c r="P45" s="71"/>
      <c r="Q45" s="133"/>
      <c r="R45" s="142">
        <f>R37+1</f>
        <v>172</v>
      </c>
      <c r="S45" s="73" t="s">
        <v>159</v>
      </c>
      <c r="T45" s="74"/>
      <c r="U45" s="133"/>
      <c r="V45" s="50"/>
      <c r="W45" s="144" t="s">
        <v>160</v>
      </c>
      <c r="X45" s="145">
        <f t="shared" si="14"/>
        <v>0</v>
      </c>
      <c r="Y45" s="145">
        <f t="shared" si="14"/>
        <v>0</v>
      </c>
      <c r="Z45" s="198">
        <f t="shared" si="16"/>
        <v>0</v>
      </c>
      <c r="AA45" s="198">
        <f t="shared" si="16"/>
        <v>0</v>
      </c>
      <c r="AB45" s="28"/>
      <c r="AC45" s="28"/>
      <c r="AD45" s="6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</row>
    <row r="46" spans="1:58" s="150" customFormat="1" ht="57" customHeight="1" thickBot="1" x14ac:dyDescent="0.3">
      <c r="A46" s="149"/>
      <c r="B46" s="35" t="s">
        <v>161</v>
      </c>
      <c r="C46" s="133"/>
      <c r="D46" s="63">
        <f t="shared" si="9"/>
        <v>29</v>
      </c>
      <c r="E46" s="213" t="s">
        <v>162</v>
      </c>
      <c r="F46" s="147"/>
      <c r="G46" s="147"/>
      <c r="H46" s="133"/>
      <c r="I46" s="140">
        <f t="shared" si="10"/>
        <v>83</v>
      </c>
      <c r="J46" s="126" t="s">
        <v>162</v>
      </c>
      <c r="K46" s="68"/>
      <c r="L46" s="68"/>
      <c r="M46" s="133"/>
      <c r="N46" s="141">
        <f>N45+1</f>
        <v>129</v>
      </c>
      <c r="O46" s="218" t="s">
        <v>163</v>
      </c>
      <c r="P46" s="71"/>
      <c r="Q46" s="133"/>
      <c r="R46" s="142">
        <f>R45+1</f>
        <v>173</v>
      </c>
      <c r="S46" s="73" t="s">
        <v>159</v>
      </c>
      <c r="T46" s="74"/>
      <c r="U46" s="133"/>
      <c r="V46" s="50"/>
      <c r="W46" s="144" t="s">
        <v>164</v>
      </c>
      <c r="X46" s="145">
        <f t="shared" si="14"/>
        <v>0</v>
      </c>
      <c r="Y46" s="145">
        <f t="shared" si="14"/>
        <v>0</v>
      </c>
      <c r="Z46" s="198">
        <f t="shared" si="16"/>
        <v>0</v>
      </c>
      <c r="AA46" s="198">
        <f t="shared" si="16"/>
        <v>0</v>
      </c>
      <c r="AB46" s="28"/>
      <c r="AC46" s="28"/>
      <c r="AD46" s="6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</row>
    <row r="47" spans="1:58" s="150" customFormat="1" ht="24.75" thickBot="1" x14ac:dyDescent="0.3">
      <c r="A47" s="149"/>
      <c r="B47" s="233" t="s">
        <v>165</v>
      </c>
      <c r="C47" s="133"/>
      <c r="D47" s="63">
        <f t="shared" si="9"/>
        <v>30</v>
      </c>
      <c r="E47" s="213" t="s">
        <v>166</v>
      </c>
      <c r="F47" s="147"/>
      <c r="G47" s="147"/>
      <c r="H47" s="133"/>
      <c r="I47" s="140">
        <f>I46+1</f>
        <v>84</v>
      </c>
      <c r="J47" s="126" t="s">
        <v>167</v>
      </c>
      <c r="K47" s="68"/>
      <c r="L47" s="68"/>
      <c r="M47" s="133"/>
      <c r="N47" s="141">
        <f>N46+1</f>
        <v>130</v>
      </c>
      <c r="O47" s="218" t="s">
        <v>168</v>
      </c>
      <c r="P47" s="71"/>
      <c r="Q47" s="133"/>
      <c r="R47" s="246">
        <f>R46+1</f>
        <v>174</v>
      </c>
      <c r="S47" s="249" t="s">
        <v>159</v>
      </c>
      <c r="T47" s="258"/>
      <c r="U47" s="133"/>
      <c r="V47" s="151"/>
      <c r="W47" s="144" t="s">
        <v>169</v>
      </c>
      <c r="X47" s="145">
        <f t="shared" si="14"/>
        <v>0</v>
      </c>
      <c r="Y47" s="145">
        <f t="shared" si="14"/>
        <v>0</v>
      </c>
      <c r="Z47" s="198">
        <f t="shared" si="16"/>
        <v>0</v>
      </c>
      <c r="AA47" s="198">
        <f t="shared" si="16"/>
        <v>0</v>
      </c>
      <c r="AB47" s="28"/>
      <c r="AC47" s="28"/>
      <c r="AD47" s="6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</row>
    <row r="48" spans="1:58" s="5" customFormat="1" x14ac:dyDescent="0.25">
      <c r="A48" s="111"/>
      <c r="B48" s="234"/>
      <c r="C48" s="133"/>
      <c r="D48" s="63">
        <f t="shared" si="9"/>
        <v>31</v>
      </c>
      <c r="E48" s="213" t="s">
        <v>170</v>
      </c>
      <c r="F48" s="147"/>
      <c r="G48" s="147"/>
      <c r="H48" s="133"/>
      <c r="I48" s="140">
        <f t="shared" ref="I48:I52" si="17">I47+1</f>
        <v>85</v>
      </c>
      <c r="J48" s="126" t="s">
        <v>170</v>
      </c>
      <c r="K48" s="68"/>
      <c r="L48" s="68"/>
      <c r="M48" s="133"/>
      <c r="N48" s="141">
        <f t="shared" ref="N48:N52" si="18">N47+1</f>
        <v>131</v>
      </c>
      <c r="O48" s="218" t="s">
        <v>170</v>
      </c>
      <c r="P48" s="152"/>
      <c r="Q48" s="133"/>
      <c r="R48" s="247"/>
      <c r="S48" s="250"/>
      <c r="T48" s="259"/>
      <c r="U48" s="133"/>
      <c r="V48" s="151"/>
      <c r="W48" s="144" t="s">
        <v>171</v>
      </c>
      <c r="X48" s="145">
        <f t="shared" si="14"/>
        <v>0</v>
      </c>
      <c r="Y48" s="145">
        <f t="shared" si="14"/>
        <v>0</v>
      </c>
      <c r="Z48" s="198">
        <f t="shared" si="16"/>
        <v>0</v>
      </c>
      <c r="AA48" s="198">
        <f t="shared" si="16"/>
        <v>0</v>
      </c>
      <c r="AB48" s="28"/>
      <c r="AC48" s="28"/>
      <c r="AD48" s="6"/>
    </row>
    <row r="49" spans="1:58" s="5" customFormat="1" x14ac:dyDescent="0.25">
      <c r="A49" s="111"/>
      <c r="B49" s="234"/>
      <c r="C49" s="133"/>
      <c r="D49" s="63">
        <f t="shared" si="9"/>
        <v>32</v>
      </c>
      <c r="E49" s="213" t="s">
        <v>172</v>
      </c>
      <c r="F49" s="147"/>
      <c r="G49" s="147"/>
      <c r="H49" s="133"/>
      <c r="I49" s="140">
        <f t="shared" si="17"/>
        <v>86</v>
      </c>
      <c r="J49" s="126" t="s">
        <v>172</v>
      </c>
      <c r="K49" s="68"/>
      <c r="L49" s="68"/>
      <c r="M49" s="133"/>
      <c r="N49" s="141">
        <f t="shared" si="18"/>
        <v>132</v>
      </c>
      <c r="O49" s="218" t="s">
        <v>172</v>
      </c>
      <c r="P49" s="152"/>
      <c r="Q49" s="133"/>
      <c r="R49" s="247"/>
      <c r="S49" s="250"/>
      <c r="T49" s="259"/>
      <c r="U49" s="133"/>
      <c r="V49" s="151"/>
      <c r="W49" s="144" t="s">
        <v>173</v>
      </c>
      <c r="X49" s="145">
        <f>SUM(F61:F63)</f>
        <v>0</v>
      </c>
      <c r="Y49" s="145">
        <f>SUM(G61:G63)</f>
        <v>0</v>
      </c>
      <c r="Z49" s="148">
        <f>SUM(K61:K63)</f>
        <v>0</v>
      </c>
      <c r="AA49" s="148">
        <f>SUM(L61:L63)</f>
        <v>0</v>
      </c>
      <c r="AB49" s="28"/>
      <c r="AC49" s="28"/>
      <c r="AD49" s="6"/>
    </row>
    <row r="50" spans="1:58" s="5" customFormat="1" ht="31.5" customHeight="1" x14ac:dyDescent="0.25">
      <c r="A50" s="111"/>
      <c r="B50" s="234"/>
      <c r="C50" s="133"/>
      <c r="D50" s="63">
        <f t="shared" si="9"/>
        <v>33</v>
      </c>
      <c r="E50" s="213" t="s">
        <v>174</v>
      </c>
      <c r="F50" s="147"/>
      <c r="G50" s="147"/>
      <c r="H50" s="133"/>
      <c r="I50" s="140">
        <f t="shared" si="17"/>
        <v>87</v>
      </c>
      <c r="J50" s="126" t="s">
        <v>174</v>
      </c>
      <c r="K50" s="68"/>
      <c r="L50" s="68"/>
      <c r="M50" s="133"/>
      <c r="N50" s="141">
        <f t="shared" si="18"/>
        <v>133</v>
      </c>
      <c r="O50" s="218" t="s">
        <v>174</v>
      </c>
      <c r="P50" s="152"/>
      <c r="Q50" s="133"/>
      <c r="R50" s="247"/>
      <c r="S50" s="250"/>
      <c r="T50" s="259"/>
      <c r="U50" s="133"/>
      <c r="V50" s="151"/>
      <c r="W50" s="144" t="s">
        <v>175</v>
      </c>
      <c r="X50" s="145">
        <f>F64</f>
        <v>0</v>
      </c>
      <c r="Y50" s="145">
        <f>G64</f>
        <v>0</v>
      </c>
      <c r="Z50" s="148">
        <f>K64</f>
        <v>0</v>
      </c>
      <c r="AA50" s="148">
        <f>L64</f>
        <v>0</v>
      </c>
      <c r="AB50" s="28"/>
      <c r="AC50" s="28"/>
      <c r="AD50" s="6"/>
    </row>
    <row r="51" spans="1:58" s="5" customFormat="1" ht="16.5" thickBot="1" x14ac:dyDescent="0.3">
      <c r="A51" s="111"/>
      <c r="B51" s="235"/>
      <c r="C51" s="133"/>
      <c r="D51" s="63">
        <f t="shared" si="9"/>
        <v>34</v>
      </c>
      <c r="E51" s="213" t="s">
        <v>176</v>
      </c>
      <c r="F51" s="147"/>
      <c r="G51" s="147"/>
      <c r="H51" s="133"/>
      <c r="I51" s="140">
        <f t="shared" si="17"/>
        <v>88</v>
      </c>
      <c r="J51" s="126" t="s">
        <v>176</v>
      </c>
      <c r="K51" s="68"/>
      <c r="L51" s="68"/>
      <c r="M51" s="133"/>
      <c r="N51" s="141">
        <f t="shared" si="18"/>
        <v>134</v>
      </c>
      <c r="O51" s="218" t="s">
        <v>176</v>
      </c>
      <c r="P51" s="152"/>
      <c r="Q51" s="133"/>
      <c r="R51" s="248"/>
      <c r="S51" s="251"/>
      <c r="T51" s="261"/>
      <c r="U51" s="133"/>
      <c r="V51" s="151"/>
      <c r="W51" s="144" t="s">
        <v>177</v>
      </c>
      <c r="X51" s="145">
        <f>F65</f>
        <v>0</v>
      </c>
      <c r="Y51" s="145">
        <f>G65</f>
        <v>0</v>
      </c>
      <c r="Z51" s="148">
        <f>K65</f>
        <v>0</v>
      </c>
      <c r="AA51" s="148">
        <f>L65</f>
        <v>0</v>
      </c>
      <c r="AB51" s="28"/>
      <c r="AC51" s="28"/>
      <c r="AD51" s="6"/>
    </row>
    <row r="52" spans="1:58" ht="48.75" thickBot="1" x14ac:dyDescent="0.3">
      <c r="A52" s="26"/>
      <c r="B52" s="35" t="s">
        <v>145</v>
      </c>
      <c r="C52" s="133"/>
      <c r="D52" s="63">
        <f t="shared" si="9"/>
        <v>35</v>
      </c>
      <c r="E52" s="213" t="s">
        <v>178</v>
      </c>
      <c r="F52" s="147"/>
      <c r="G52" s="147"/>
      <c r="H52" s="133"/>
      <c r="I52" s="140">
        <f t="shared" si="17"/>
        <v>89</v>
      </c>
      <c r="J52" s="126" t="s">
        <v>178</v>
      </c>
      <c r="K52" s="68"/>
      <c r="L52" s="68"/>
      <c r="M52" s="133"/>
      <c r="N52" s="141">
        <f t="shared" si="18"/>
        <v>135</v>
      </c>
      <c r="O52" s="218" t="s">
        <v>179</v>
      </c>
      <c r="P52" s="218"/>
      <c r="Q52" s="133"/>
      <c r="R52" s="142">
        <f>R47+1</f>
        <v>175</v>
      </c>
      <c r="S52" s="73" t="s">
        <v>159</v>
      </c>
      <c r="T52" s="74"/>
      <c r="U52" s="133"/>
      <c r="V52" s="151"/>
      <c r="W52" s="199" t="s">
        <v>180</v>
      </c>
      <c r="X52" s="145">
        <f t="shared" ref="X52:Y52" si="19">F66</f>
        <v>0</v>
      </c>
      <c r="Y52" s="145">
        <f t="shared" si="19"/>
        <v>0</v>
      </c>
      <c r="Z52" s="148">
        <f t="shared" ref="Z52:AA52" si="20">K66</f>
        <v>0</v>
      </c>
      <c r="AA52" s="148">
        <f t="shared" si="20"/>
        <v>0</v>
      </c>
      <c r="AB52" s="28"/>
      <c r="AC52" s="28"/>
    </row>
    <row r="53" spans="1:58" s="110" customFormat="1" ht="36.75" thickBot="1" x14ac:dyDescent="0.3">
      <c r="A53" s="103"/>
      <c r="B53" s="35" t="s">
        <v>181</v>
      </c>
      <c r="C53" s="133"/>
      <c r="D53" s="63">
        <f t="shared" si="9"/>
        <v>36</v>
      </c>
      <c r="E53" s="213" t="s">
        <v>182</v>
      </c>
      <c r="F53" s="147"/>
      <c r="G53" s="147"/>
      <c r="H53" s="133"/>
      <c r="I53" s="140">
        <f t="shared" si="10"/>
        <v>90</v>
      </c>
      <c r="J53" s="126" t="s">
        <v>183</v>
      </c>
      <c r="K53" s="68"/>
      <c r="L53" s="68"/>
      <c r="M53" s="133"/>
      <c r="N53" s="70">
        <f t="shared" si="11"/>
        <v>136</v>
      </c>
      <c r="O53" s="218" t="s">
        <v>184</v>
      </c>
      <c r="P53" s="218"/>
      <c r="Q53" s="133"/>
      <c r="R53" s="142">
        <f t="shared" si="12"/>
        <v>176</v>
      </c>
      <c r="S53" s="73" t="s">
        <v>159</v>
      </c>
      <c r="T53" s="74"/>
      <c r="U53" s="133"/>
      <c r="V53" s="151"/>
      <c r="W53" s="199" t="s">
        <v>185</v>
      </c>
      <c r="X53" s="145">
        <f>F67</f>
        <v>0</v>
      </c>
      <c r="Y53" s="145">
        <f>G67</f>
        <v>0</v>
      </c>
      <c r="Z53" s="148">
        <f>K67</f>
        <v>0</v>
      </c>
      <c r="AA53" s="148">
        <f>L67</f>
        <v>0</v>
      </c>
      <c r="AB53" s="28"/>
      <c r="AC53" s="28"/>
      <c r="AD53" s="6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</row>
    <row r="54" spans="1:58" ht="36.75" thickBot="1" x14ac:dyDescent="0.3">
      <c r="A54" s="26"/>
      <c r="B54" s="35" t="s">
        <v>186</v>
      </c>
      <c r="C54" s="133"/>
      <c r="D54" s="63">
        <f t="shared" si="9"/>
        <v>37</v>
      </c>
      <c r="E54" s="213" t="s">
        <v>187</v>
      </c>
      <c r="F54" s="147"/>
      <c r="G54" s="147"/>
      <c r="H54" s="133"/>
      <c r="I54" s="140">
        <f t="shared" si="10"/>
        <v>91</v>
      </c>
      <c r="J54" s="126" t="s">
        <v>188</v>
      </c>
      <c r="K54" s="68"/>
      <c r="L54" s="68"/>
      <c r="M54" s="133"/>
      <c r="N54" s="70">
        <f t="shared" si="11"/>
        <v>137</v>
      </c>
      <c r="O54" s="218" t="s">
        <v>189</v>
      </c>
      <c r="P54" s="218"/>
      <c r="Q54" s="133"/>
      <c r="R54" s="142">
        <f t="shared" si="12"/>
        <v>177</v>
      </c>
      <c r="S54" s="73" t="s">
        <v>159</v>
      </c>
      <c r="T54" s="74"/>
      <c r="U54" s="133"/>
      <c r="V54" s="151"/>
      <c r="W54" s="200" t="s">
        <v>248</v>
      </c>
      <c r="X54" s="201">
        <f>F68</f>
        <v>0</v>
      </c>
      <c r="Y54" s="201">
        <f>G68</f>
        <v>0</v>
      </c>
      <c r="Z54" s="202">
        <f>K68</f>
        <v>0</v>
      </c>
      <c r="AA54" s="202">
        <f>L68</f>
        <v>0</v>
      </c>
      <c r="AB54" s="28"/>
      <c r="AC54" s="28"/>
    </row>
    <row r="55" spans="1:58" ht="43.5" customHeight="1" thickBot="1" x14ac:dyDescent="0.3">
      <c r="A55" s="26"/>
      <c r="B55" s="35" t="s">
        <v>190</v>
      </c>
      <c r="C55" s="133"/>
      <c r="D55" s="63">
        <f t="shared" si="9"/>
        <v>38</v>
      </c>
      <c r="E55" s="213" t="s">
        <v>191</v>
      </c>
      <c r="F55" s="147"/>
      <c r="G55" s="147"/>
      <c r="H55" s="133"/>
      <c r="I55" s="140">
        <f t="shared" si="10"/>
        <v>92</v>
      </c>
      <c r="J55" s="126" t="s">
        <v>192</v>
      </c>
      <c r="K55" s="68"/>
      <c r="L55" s="68"/>
      <c r="M55" s="133"/>
      <c r="N55" s="70">
        <f t="shared" si="11"/>
        <v>138</v>
      </c>
      <c r="O55" s="218" t="s">
        <v>193</v>
      </c>
      <c r="P55" s="218"/>
      <c r="Q55" s="133"/>
      <c r="R55" s="142">
        <f t="shared" si="12"/>
        <v>178</v>
      </c>
      <c r="S55" s="73" t="s">
        <v>159</v>
      </c>
      <c r="T55" s="74"/>
      <c r="U55" s="133"/>
      <c r="V55" s="151"/>
      <c r="W55" s="1" t="s">
        <v>249</v>
      </c>
      <c r="X55" s="1">
        <f>SUM(X33:X54)</f>
        <v>2</v>
      </c>
      <c r="Y55" s="1">
        <f>SUM(Y33:Y54)</f>
        <v>0</v>
      </c>
      <c r="Z55" s="1">
        <f>SUM(Z33:Z54)</f>
        <v>0</v>
      </c>
      <c r="AA55" s="28">
        <f>SUM(AA33:AA54)</f>
        <v>0</v>
      </c>
      <c r="AB55" s="28"/>
      <c r="AC55" s="28"/>
    </row>
    <row r="56" spans="1:58" ht="39.75" customHeight="1" thickBot="1" x14ac:dyDescent="0.3">
      <c r="A56" s="26"/>
      <c r="B56" s="35" t="s">
        <v>154</v>
      </c>
      <c r="C56" s="133"/>
      <c r="D56" s="63">
        <f t="shared" si="9"/>
        <v>39</v>
      </c>
      <c r="E56" s="213" t="s">
        <v>194</v>
      </c>
      <c r="F56" s="147">
        <v>1</v>
      </c>
      <c r="G56" s="147"/>
      <c r="H56" s="133"/>
      <c r="I56" s="140">
        <f t="shared" si="10"/>
        <v>93</v>
      </c>
      <c r="J56" s="126" t="s">
        <v>194</v>
      </c>
      <c r="K56" s="68"/>
      <c r="L56" s="68"/>
      <c r="M56" s="133"/>
      <c r="N56" s="70">
        <f t="shared" si="11"/>
        <v>139</v>
      </c>
      <c r="O56" s="218" t="s">
        <v>195</v>
      </c>
      <c r="P56" s="218"/>
      <c r="Q56" s="133"/>
      <c r="R56" s="142">
        <f t="shared" si="12"/>
        <v>179</v>
      </c>
      <c r="S56" s="73" t="s">
        <v>159</v>
      </c>
      <c r="T56" s="74"/>
      <c r="U56" s="133"/>
      <c r="V56" s="151"/>
      <c r="AA56" s="28"/>
      <c r="AB56" s="28"/>
      <c r="AC56" s="28"/>
    </row>
    <row r="57" spans="1:58" ht="56.25" customHeight="1" thickBot="1" x14ac:dyDescent="0.3">
      <c r="A57" s="26"/>
      <c r="B57" s="35" t="s">
        <v>196</v>
      </c>
      <c r="C57" s="133"/>
      <c r="D57" s="63">
        <f t="shared" si="9"/>
        <v>40</v>
      </c>
      <c r="E57" s="213" t="s">
        <v>197</v>
      </c>
      <c r="F57" s="147"/>
      <c r="G57" s="147"/>
      <c r="H57" s="133"/>
      <c r="I57" s="140">
        <f t="shared" si="10"/>
        <v>94</v>
      </c>
      <c r="J57" s="126" t="s">
        <v>197</v>
      </c>
      <c r="K57" s="68"/>
      <c r="L57" s="68"/>
      <c r="M57" s="133"/>
      <c r="N57" s="70">
        <f t="shared" si="11"/>
        <v>140</v>
      </c>
      <c r="O57" s="218" t="s">
        <v>198</v>
      </c>
      <c r="P57" s="218"/>
      <c r="Q57" s="133"/>
      <c r="R57" s="142">
        <f t="shared" ref="R57:R58" si="21">R56+1</f>
        <v>180</v>
      </c>
      <c r="S57" s="73" t="s">
        <v>159</v>
      </c>
      <c r="T57" s="74"/>
      <c r="U57" s="133"/>
      <c r="V57" s="151"/>
      <c r="AA57" s="28"/>
      <c r="AB57" s="28"/>
      <c r="AC57" s="28"/>
    </row>
    <row r="58" spans="1:58" ht="45" customHeight="1" thickBot="1" x14ac:dyDescent="0.3">
      <c r="A58" s="26"/>
      <c r="B58" s="35" t="s">
        <v>199</v>
      </c>
      <c r="C58" s="133"/>
      <c r="D58" s="63">
        <f t="shared" si="9"/>
        <v>41</v>
      </c>
      <c r="E58" s="213" t="s">
        <v>200</v>
      </c>
      <c r="F58" s="147"/>
      <c r="G58" s="147"/>
      <c r="H58" s="133"/>
      <c r="I58" s="140">
        <f t="shared" si="10"/>
        <v>95</v>
      </c>
      <c r="J58" s="126" t="s">
        <v>201</v>
      </c>
      <c r="K58" s="68"/>
      <c r="L58" s="68"/>
      <c r="M58" s="133"/>
      <c r="N58" s="70">
        <f t="shared" si="11"/>
        <v>141</v>
      </c>
      <c r="O58" s="70" t="s">
        <v>202</v>
      </c>
      <c r="P58" s="218"/>
      <c r="Q58" s="133"/>
      <c r="R58" s="142">
        <f t="shared" si="21"/>
        <v>181</v>
      </c>
      <c r="S58" s="73" t="s">
        <v>159</v>
      </c>
      <c r="T58" s="74"/>
      <c r="U58" s="133"/>
      <c r="V58" s="151"/>
      <c r="AB58" s="28"/>
      <c r="AC58" s="28"/>
    </row>
    <row r="59" spans="1:58" ht="34.5" customHeight="1" thickBot="1" x14ac:dyDescent="0.3">
      <c r="A59" s="26"/>
      <c r="B59" s="210" t="s">
        <v>203</v>
      </c>
      <c r="C59" s="133"/>
      <c r="D59" s="63">
        <f t="shared" si="9"/>
        <v>42</v>
      </c>
      <c r="E59" s="213" t="s">
        <v>204</v>
      </c>
      <c r="F59" s="147"/>
      <c r="G59" s="147"/>
      <c r="H59" s="133"/>
      <c r="I59" s="140">
        <f t="shared" si="10"/>
        <v>96</v>
      </c>
      <c r="J59" s="126" t="s">
        <v>204</v>
      </c>
      <c r="K59" s="68"/>
      <c r="L59" s="68"/>
      <c r="M59" s="133"/>
      <c r="N59" s="70">
        <f t="shared" si="11"/>
        <v>142</v>
      </c>
      <c r="O59" s="70" t="s">
        <v>204</v>
      </c>
      <c r="P59" s="218"/>
      <c r="Q59" s="133"/>
      <c r="R59" s="142">
        <f t="shared" si="12"/>
        <v>182</v>
      </c>
      <c r="S59" s="73" t="s">
        <v>159</v>
      </c>
      <c r="T59" s="74"/>
      <c r="U59" s="133"/>
      <c r="V59" s="151"/>
      <c r="AB59" s="28"/>
      <c r="AC59" s="28"/>
    </row>
    <row r="60" spans="1:58" ht="34.5" customHeight="1" thickBot="1" x14ac:dyDescent="0.3">
      <c r="A60" s="26"/>
      <c r="B60" s="210" t="s">
        <v>171</v>
      </c>
      <c r="C60" s="133"/>
      <c r="D60" s="63">
        <f t="shared" si="9"/>
        <v>43</v>
      </c>
      <c r="E60" s="213" t="s">
        <v>205</v>
      </c>
      <c r="F60" s="147"/>
      <c r="G60" s="147"/>
      <c r="H60" s="133"/>
      <c r="I60" s="140">
        <f t="shared" si="10"/>
        <v>97</v>
      </c>
      <c r="J60" s="126" t="s">
        <v>205</v>
      </c>
      <c r="K60" s="68"/>
      <c r="L60" s="68"/>
      <c r="M60" s="133"/>
      <c r="N60" s="70">
        <f t="shared" si="11"/>
        <v>143</v>
      </c>
      <c r="O60" s="218" t="s">
        <v>206</v>
      </c>
      <c r="P60" s="218"/>
      <c r="Q60" s="133"/>
      <c r="R60" s="142">
        <f t="shared" si="12"/>
        <v>183</v>
      </c>
      <c r="S60" s="215" t="s">
        <v>206</v>
      </c>
      <c r="T60" s="153"/>
      <c r="U60" s="133"/>
      <c r="V60" s="151"/>
      <c r="AB60" s="28"/>
      <c r="AC60" s="28"/>
    </row>
    <row r="61" spans="1:58" ht="55.5" customHeight="1" x14ac:dyDescent="0.25">
      <c r="A61" s="26"/>
      <c r="B61" s="229" t="s">
        <v>207</v>
      </c>
      <c r="C61" s="62"/>
      <c r="D61" s="63">
        <f t="shared" si="9"/>
        <v>44</v>
      </c>
      <c r="E61" s="213" t="s">
        <v>208</v>
      </c>
      <c r="F61" s="147"/>
      <c r="G61" s="147"/>
      <c r="H61" s="62"/>
      <c r="I61" s="140">
        <f t="shared" si="10"/>
        <v>98</v>
      </c>
      <c r="J61" s="126" t="s">
        <v>209</v>
      </c>
      <c r="K61" s="68"/>
      <c r="L61" s="68"/>
      <c r="M61" s="62"/>
      <c r="N61" s="70">
        <f t="shared" si="11"/>
        <v>144</v>
      </c>
      <c r="O61" s="70" t="s">
        <v>210</v>
      </c>
      <c r="P61" s="70"/>
      <c r="Q61" s="62"/>
      <c r="R61" s="246">
        <f t="shared" si="12"/>
        <v>184</v>
      </c>
      <c r="S61" s="256" t="s">
        <v>159</v>
      </c>
      <c r="T61" s="258"/>
      <c r="U61" s="62"/>
      <c r="V61" s="151"/>
      <c r="AB61" s="28"/>
      <c r="AC61" s="28"/>
    </row>
    <row r="62" spans="1:58" x14ac:dyDescent="0.25">
      <c r="A62" s="26"/>
      <c r="B62" s="230"/>
      <c r="C62" s="154"/>
      <c r="D62" s="63">
        <f t="shared" si="9"/>
        <v>45</v>
      </c>
      <c r="E62" s="213" t="s">
        <v>211</v>
      </c>
      <c r="F62" s="147"/>
      <c r="G62" s="147"/>
      <c r="H62" s="154"/>
      <c r="I62" s="140">
        <f t="shared" si="10"/>
        <v>99</v>
      </c>
      <c r="J62" s="126" t="s">
        <v>212</v>
      </c>
      <c r="K62" s="68"/>
      <c r="L62" s="68"/>
      <c r="M62" s="154"/>
      <c r="N62" s="283">
        <f t="shared" si="11"/>
        <v>145</v>
      </c>
      <c r="O62" s="268" t="s">
        <v>213</v>
      </c>
      <c r="P62" s="276"/>
      <c r="Q62" s="154"/>
      <c r="R62" s="247"/>
      <c r="S62" s="256"/>
      <c r="T62" s="259"/>
      <c r="U62" s="154"/>
      <c r="V62" s="151"/>
      <c r="AB62" s="28"/>
      <c r="AC62" s="28"/>
    </row>
    <row r="63" spans="1:58" ht="48.75" customHeight="1" thickBot="1" x14ac:dyDescent="0.3">
      <c r="A63" s="26"/>
      <c r="B63" s="231"/>
      <c r="C63" s="154"/>
      <c r="D63" s="63">
        <f t="shared" si="9"/>
        <v>46</v>
      </c>
      <c r="E63" s="213" t="s">
        <v>214</v>
      </c>
      <c r="F63" s="147"/>
      <c r="G63" s="147"/>
      <c r="H63" s="154"/>
      <c r="I63" s="140">
        <f t="shared" si="10"/>
        <v>100</v>
      </c>
      <c r="J63" s="126" t="s">
        <v>215</v>
      </c>
      <c r="K63" s="68"/>
      <c r="L63" s="68"/>
      <c r="M63" s="154"/>
      <c r="N63" s="284"/>
      <c r="O63" s="268"/>
      <c r="P63" s="276"/>
      <c r="Q63" s="154"/>
      <c r="R63" s="248"/>
      <c r="S63" s="256"/>
      <c r="T63" s="261"/>
      <c r="U63" s="154"/>
      <c r="V63" s="151"/>
      <c r="AB63" s="28"/>
      <c r="AC63" s="28"/>
    </row>
    <row r="64" spans="1:58" ht="24.75" thickBot="1" x14ac:dyDescent="0.3">
      <c r="A64" s="26"/>
      <c r="B64" s="155" t="s">
        <v>175</v>
      </c>
      <c r="C64" s="133"/>
      <c r="D64" s="63">
        <f t="shared" si="9"/>
        <v>47</v>
      </c>
      <c r="E64" s="213" t="s">
        <v>216</v>
      </c>
      <c r="F64" s="147"/>
      <c r="G64" s="147"/>
      <c r="H64" s="133"/>
      <c r="I64" s="140">
        <f t="shared" si="10"/>
        <v>101</v>
      </c>
      <c r="J64" s="126" t="s">
        <v>217</v>
      </c>
      <c r="K64" s="68"/>
      <c r="L64" s="68"/>
      <c r="M64" s="133"/>
      <c r="N64" s="70">
        <f>N62+1</f>
        <v>146</v>
      </c>
      <c r="O64" s="218" t="s">
        <v>218</v>
      </c>
      <c r="P64" s="218"/>
      <c r="Q64" s="133"/>
      <c r="R64" s="142">
        <f>R61+1</f>
        <v>185</v>
      </c>
      <c r="S64" s="215" t="s">
        <v>219</v>
      </c>
      <c r="T64" s="74"/>
      <c r="U64" s="133"/>
      <c r="V64" s="50"/>
    </row>
    <row r="65" spans="1:22" ht="42" customHeight="1" thickBot="1" x14ac:dyDescent="0.3">
      <c r="A65" s="26"/>
      <c r="B65" s="156" t="s">
        <v>220</v>
      </c>
      <c r="C65" s="133"/>
      <c r="D65" s="63">
        <f t="shared" si="9"/>
        <v>48</v>
      </c>
      <c r="E65" s="213" t="s">
        <v>221</v>
      </c>
      <c r="F65" s="147"/>
      <c r="G65" s="147"/>
      <c r="H65" s="133"/>
      <c r="I65" s="140">
        <f t="shared" si="10"/>
        <v>102</v>
      </c>
      <c r="J65" s="126" t="s">
        <v>222</v>
      </c>
      <c r="K65" s="68"/>
      <c r="L65" s="68"/>
      <c r="M65" s="133"/>
      <c r="N65" s="70">
        <f t="shared" si="11"/>
        <v>147</v>
      </c>
      <c r="O65" s="70" t="s">
        <v>223</v>
      </c>
      <c r="P65" s="70"/>
      <c r="Q65" s="133"/>
      <c r="R65" s="142">
        <f t="shared" si="12"/>
        <v>186</v>
      </c>
      <c r="S65" s="73" t="s">
        <v>224</v>
      </c>
      <c r="T65" s="74"/>
      <c r="U65" s="133"/>
      <c r="V65" s="50"/>
    </row>
    <row r="66" spans="1:22" ht="42" customHeight="1" thickBot="1" x14ac:dyDescent="0.3">
      <c r="A66" s="26"/>
      <c r="B66" s="155" t="s">
        <v>180</v>
      </c>
      <c r="C66" s="133"/>
      <c r="D66" s="63">
        <f t="shared" si="9"/>
        <v>49</v>
      </c>
      <c r="E66" s="213" t="s">
        <v>225</v>
      </c>
      <c r="F66" s="147"/>
      <c r="G66" s="147"/>
      <c r="H66" s="133"/>
      <c r="I66" s="140">
        <f t="shared" si="10"/>
        <v>103</v>
      </c>
      <c r="J66" s="126" t="s">
        <v>225</v>
      </c>
      <c r="K66" s="68"/>
      <c r="L66" s="68"/>
      <c r="M66" s="133"/>
      <c r="N66" s="70">
        <f t="shared" si="11"/>
        <v>148</v>
      </c>
      <c r="O66" s="70" t="s">
        <v>225</v>
      </c>
      <c r="P66" s="70"/>
      <c r="Q66" s="133"/>
      <c r="R66" s="142">
        <f t="shared" si="12"/>
        <v>187</v>
      </c>
      <c r="S66" s="73" t="s">
        <v>225</v>
      </c>
      <c r="T66" s="153"/>
      <c r="U66" s="133"/>
      <c r="V66" s="50"/>
    </row>
    <row r="67" spans="1:22" ht="24" customHeight="1" thickBot="1" x14ac:dyDescent="0.3">
      <c r="A67" s="26"/>
      <c r="B67" s="155" t="s">
        <v>185</v>
      </c>
      <c r="C67" s="133"/>
      <c r="D67" s="63">
        <f t="shared" si="9"/>
        <v>50</v>
      </c>
      <c r="E67" s="213" t="s">
        <v>226</v>
      </c>
      <c r="F67" s="147"/>
      <c r="G67" s="147"/>
      <c r="H67" s="133"/>
      <c r="I67" s="140">
        <f t="shared" si="10"/>
        <v>104</v>
      </c>
      <c r="J67" s="126" t="s">
        <v>226</v>
      </c>
      <c r="K67" s="68"/>
      <c r="L67" s="68"/>
      <c r="M67" s="133"/>
      <c r="N67" s="70">
        <f t="shared" si="11"/>
        <v>149</v>
      </c>
      <c r="O67" s="218" t="s">
        <v>226</v>
      </c>
      <c r="P67" s="70"/>
      <c r="Q67" s="133"/>
      <c r="R67" s="142">
        <f t="shared" si="12"/>
        <v>188</v>
      </c>
      <c r="S67" s="157" t="s">
        <v>226</v>
      </c>
      <c r="T67" s="153"/>
      <c r="U67" s="133"/>
      <c r="V67" s="50"/>
    </row>
    <row r="68" spans="1:22" ht="24.75" thickBot="1" x14ac:dyDescent="0.3">
      <c r="A68" s="26"/>
      <c r="B68" s="211" t="s">
        <v>105</v>
      </c>
      <c r="C68" s="133"/>
      <c r="D68" s="79">
        <f t="shared" si="9"/>
        <v>51</v>
      </c>
      <c r="E68" s="214" t="s">
        <v>227</v>
      </c>
      <c r="F68" s="158"/>
      <c r="G68" s="158"/>
      <c r="H68" s="133"/>
      <c r="I68" s="140">
        <f t="shared" si="10"/>
        <v>105</v>
      </c>
      <c r="J68" s="115" t="s">
        <v>227</v>
      </c>
      <c r="K68" s="84"/>
      <c r="L68" s="84"/>
      <c r="M68" s="133"/>
      <c r="N68" s="70">
        <f t="shared" si="11"/>
        <v>150</v>
      </c>
      <c r="O68" s="70" t="s">
        <v>228</v>
      </c>
      <c r="P68" s="70"/>
      <c r="Q68" s="133"/>
      <c r="R68" s="142">
        <f t="shared" si="12"/>
        <v>189</v>
      </c>
      <c r="S68" s="159" t="s">
        <v>228</v>
      </c>
      <c r="T68" s="89"/>
      <c r="U68" s="133"/>
      <c r="V68" s="50"/>
    </row>
    <row r="69" spans="1:22" x14ac:dyDescent="0.25">
      <c r="A69" s="26"/>
      <c r="B69" s="62"/>
      <c r="C69" s="133"/>
      <c r="D69" s="62"/>
      <c r="E69" s="133"/>
      <c r="F69" s="133"/>
      <c r="G69" s="133"/>
      <c r="H69" s="133"/>
      <c r="I69" s="62"/>
      <c r="J69" s="133"/>
      <c r="K69" s="133"/>
      <c r="L69" s="133"/>
      <c r="M69" s="133"/>
      <c r="N69" s="62"/>
      <c r="O69" s="62"/>
      <c r="P69" s="62"/>
      <c r="Q69" s="133"/>
      <c r="R69" s="62"/>
      <c r="S69" s="62"/>
      <c r="T69" s="133"/>
      <c r="U69" s="133"/>
      <c r="V69" s="50"/>
    </row>
    <row r="70" spans="1:22" x14ac:dyDescent="0.25">
      <c r="A70" s="160"/>
      <c r="B70" s="161"/>
      <c r="C70" s="162"/>
      <c r="D70" s="161"/>
      <c r="E70" s="162"/>
      <c r="F70" s="162"/>
      <c r="G70" s="162"/>
      <c r="H70" s="162"/>
      <c r="I70" s="161"/>
      <c r="J70" s="162"/>
      <c r="K70" s="162"/>
      <c r="L70" s="162"/>
      <c r="M70" s="162"/>
      <c r="N70" s="161"/>
      <c r="O70" s="161"/>
      <c r="P70" s="161"/>
      <c r="Q70" s="162"/>
      <c r="R70" s="161"/>
      <c r="S70" s="161"/>
      <c r="T70" s="162"/>
      <c r="U70" s="162"/>
      <c r="V70" s="50"/>
    </row>
    <row r="71" spans="1:22" x14ac:dyDescent="0.25">
      <c r="B71" s="163"/>
      <c r="C71" s="163"/>
      <c r="D71" s="163"/>
      <c r="E71" s="275" t="s">
        <v>229</v>
      </c>
      <c r="F71" s="275"/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  <c r="R71" s="275"/>
      <c r="S71" s="275"/>
      <c r="T71" s="50"/>
      <c r="U71" s="50"/>
      <c r="V71" s="50"/>
    </row>
    <row r="72" spans="1:22" x14ac:dyDescent="0.25">
      <c r="B72" s="164"/>
      <c r="C72" s="164"/>
      <c r="D72" s="164"/>
      <c r="E72" s="165" t="s">
        <v>230</v>
      </c>
      <c r="F72" s="165"/>
      <c r="G72" s="165"/>
      <c r="H72" s="165"/>
      <c r="I72" s="165"/>
      <c r="J72" s="165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50"/>
    </row>
    <row r="73" spans="1:22" x14ac:dyDescent="0.25">
      <c r="B73" s="164"/>
      <c r="C73" s="164"/>
      <c r="D73" s="164"/>
      <c r="E73" s="165" t="s">
        <v>231</v>
      </c>
      <c r="F73" s="165"/>
      <c r="G73" s="165"/>
      <c r="H73" s="165"/>
      <c r="I73" s="165"/>
      <c r="J73" s="165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50"/>
    </row>
    <row r="74" spans="1:22" ht="16.5" thickBot="1" x14ac:dyDescent="0.3">
      <c r="B74" s="164"/>
      <c r="C74" s="164"/>
      <c r="D74" s="164"/>
      <c r="E74" s="165"/>
      <c r="F74" s="165"/>
      <c r="G74" s="165"/>
      <c r="H74" s="165"/>
      <c r="I74" s="165"/>
      <c r="J74" s="165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50"/>
    </row>
    <row r="75" spans="1:22" ht="39.75" customHeight="1" x14ac:dyDescent="0.25">
      <c r="B75" s="164"/>
      <c r="C75" s="164"/>
      <c r="D75" s="164"/>
      <c r="E75" s="167" t="s">
        <v>232</v>
      </c>
      <c r="F75" s="279">
        <f>SUM(F33:F68)</f>
        <v>2</v>
      </c>
      <c r="G75" s="279"/>
      <c r="H75" s="279"/>
      <c r="I75" s="219"/>
      <c r="J75" s="168" t="s">
        <v>233</v>
      </c>
      <c r="K75" s="280">
        <f>SUM(K33:K68)</f>
        <v>0</v>
      </c>
      <c r="L75" s="280"/>
      <c r="M75" s="280"/>
      <c r="N75" s="169"/>
      <c r="O75" s="281" t="s">
        <v>234</v>
      </c>
      <c r="P75" s="282"/>
      <c r="Q75" s="282"/>
      <c r="R75" s="282"/>
      <c r="S75" s="170">
        <f>F75+K75</f>
        <v>2</v>
      </c>
      <c r="T75" s="171"/>
      <c r="U75" s="171"/>
      <c r="V75" s="171"/>
    </row>
    <row r="76" spans="1:22" ht="39.75" customHeight="1" thickBot="1" x14ac:dyDescent="0.3">
      <c r="B76" s="164"/>
      <c r="C76" s="164"/>
      <c r="D76" s="164"/>
      <c r="E76" s="172" t="s">
        <v>235</v>
      </c>
      <c r="F76" s="277">
        <f>SUM(G33:G68)</f>
        <v>0</v>
      </c>
      <c r="G76" s="277"/>
      <c r="H76" s="277"/>
      <c r="I76" s="173"/>
      <c r="J76" s="174" t="s">
        <v>236</v>
      </c>
      <c r="K76" s="278">
        <f>SUM(L33:L68)</f>
        <v>0</v>
      </c>
      <c r="L76" s="278"/>
      <c r="M76" s="278"/>
      <c r="N76" s="175"/>
      <c r="O76" s="271" t="s">
        <v>237</v>
      </c>
      <c r="P76" s="272"/>
      <c r="Q76" s="272"/>
      <c r="R76" s="272"/>
      <c r="S76" s="176">
        <f>F76+K76</f>
        <v>0</v>
      </c>
      <c r="T76" s="171"/>
      <c r="U76" s="171"/>
      <c r="V76" s="171"/>
    </row>
    <row r="77" spans="1:22" ht="39.75" customHeight="1" thickBot="1" x14ac:dyDescent="0.3">
      <c r="B77" s="164"/>
      <c r="C77" s="164"/>
      <c r="D77" s="164"/>
      <c r="E77" s="269" t="s">
        <v>238</v>
      </c>
      <c r="F77" s="270"/>
      <c r="G77" s="270"/>
      <c r="H77" s="270"/>
      <c r="I77" s="270"/>
      <c r="J77" s="177"/>
      <c r="K77" s="178"/>
      <c r="L77" s="179"/>
      <c r="M77" s="179"/>
      <c r="N77" s="180"/>
      <c r="O77" s="181"/>
      <c r="P77" s="179"/>
      <c r="Q77" s="179"/>
      <c r="R77" s="179"/>
      <c r="S77" s="182"/>
      <c r="T77" s="183"/>
      <c r="U77" s="183"/>
      <c r="V77" s="171"/>
    </row>
    <row r="78" spans="1:22" ht="39.75" customHeight="1" x14ac:dyDescent="0.25">
      <c r="B78" s="164"/>
      <c r="C78" s="164"/>
      <c r="D78" s="164"/>
      <c r="E78" s="184" t="s">
        <v>239</v>
      </c>
      <c r="F78" s="185"/>
      <c r="G78" s="185"/>
      <c r="H78" s="185"/>
      <c r="I78" s="173"/>
      <c r="J78" s="186" t="e">
        <f>F75*200000/J77</f>
        <v>#DIV/0!</v>
      </c>
      <c r="K78" s="187"/>
      <c r="L78" s="187"/>
      <c r="M78" s="187"/>
      <c r="N78" s="188"/>
      <c r="O78" s="271" t="s">
        <v>240</v>
      </c>
      <c r="P78" s="272"/>
      <c r="Q78" s="272"/>
      <c r="R78" s="272"/>
      <c r="S78" s="176" t="e">
        <f>K75*200000/J77</f>
        <v>#DIV/0!</v>
      </c>
      <c r="T78" s="171"/>
      <c r="U78" s="171"/>
      <c r="V78" s="171"/>
    </row>
    <row r="79" spans="1:22" ht="39.75" customHeight="1" thickBot="1" x14ac:dyDescent="0.3">
      <c r="B79" s="164"/>
      <c r="C79" s="164"/>
      <c r="D79" s="164"/>
      <c r="E79" s="189" t="s">
        <v>241</v>
      </c>
      <c r="F79" s="190"/>
      <c r="G79" s="190"/>
      <c r="H79" s="190"/>
      <c r="I79" s="191"/>
      <c r="J79" s="192" t="e">
        <f>F76*200000/J77</f>
        <v>#DIV/0!</v>
      </c>
      <c r="K79" s="193"/>
      <c r="L79" s="193"/>
      <c r="M79" s="193"/>
      <c r="N79" s="194"/>
      <c r="O79" s="271" t="s">
        <v>242</v>
      </c>
      <c r="P79" s="272"/>
      <c r="Q79" s="272"/>
      <c r="R79" s="272"/>
      <c r="S79" s="176" t="e">
        <f>K76*200000/J77</f>
        <v>#DIV/0!</v>
      </c>
      <c r="T79" s="166"/>
      <c r="U79" s="166"/>
      <c r="V79" s="171"/>
    </row>
    <row r="80" spans="1:22" ht="39.75" customHeight="1" thickBot="1" x14ac:dyDescent="0.3">
      <c r="B80" s="164"/>
      <c r="C80" s="164"/>
      <c r="D80" s="164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273" t="s">
        <v>243</v>
      </c>
      <c r="P80" s="274"/>
      <c r="Q80" s="274"/>
      <c r="R80" s="274"/>
      <c r="S80" s="195" t="e">
        <f>S76*200000/J77</f>
        <v>#DIV/0!</v>
      </c>
      <c r="T80" s="166"/>
      <c r="U80" s="166"/>
      <c r="V80" s="171"/>
    </row>
    <row r="81" spans="1:26" x14ac:dyDescent="0.25">
      <c r="B81" s="165"/>
      <c r="C81" s="165"/>
      <c r="D81" s="165"/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71"/>
    </row>
    <row r="82" spans="1:26" s="5" customFormat="1" x14ac:dyDescent="0.25">
      <c r="B82" s="165"/>
      <c r="C82" s="165"/>
      <c r="D82" s="165"/>
      <c r="E82" s="165"/>
      <c r="F82" s="165"/>
      <c r="G82" s="165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/>
      <c r="T82" s="165"/>
      <c r="U82" s="165"/>
      <c r="V82" s="171"/>
      <c r="W82" s="1"/>
      <c r="X82" s="1"/>
      <c r="Y82" s="1"/>
      <c r="Z82" s="1"/>
    </row>
    <row r="83" spans="1:26" s="5" customFormat="1" x14ac:dyDescent="0.25">
      <c r="B83" s="165"/>
      <c r="C83" s="165"/>
      <c r="D83" s="165"/>
      <c r="E83" s="165"/>
      <c r="F83" s="165"/>
      <c r="G83" s="165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165"/>
      <c r="U83" s="165"/>
      <c r="V83" s="171"/>
      <c r="W83" s="1"/>
      <c r="X83" s="1"/>
      <c r="Y83" s="1"/>
      <c r="Z83" s="1"/>
    </row>
    <row r="84" spans="1:26" x14ac:dyDescent="0.25">
      <c r="A84" s="196"/>
      <c r="B84" s="165"/>
      <c r="C84" s="165"/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</row>
    <row r="85" spans="1:26" x14ac:dyDescent="0.25">
      <c r="A85" s="196"/>
      <c r="B85" s="165"/>
      <c r="C85" s="165"/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</row>
    <row r="86" spans="1:26" x14ac:dyDescent="0.25">
      <c r="A86" s="196"/>
      <c r="B86" s="165"/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5"/>
      <c r="U86" s="165"/>
    </row>
    <row r="87" spans="1:26" x14ac:dyDescent="0.25">
      <c r="A87" s="196"/>
      <c r="B87" s="165"/>
      <c r="C87" s="165"/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65"/>
      <c r="T87" s="165"/>
      <c r="U87" s="165"/>
    </row>
    <row r="88" spans="1:26" x14ac:dyDescent="0.25">
      <c r="A88" s="5"/>
      <c r="B88" s="165"/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</row>
    <row r="89" spans="1:26" x14ac:dyDescent="0.25">
      <c r="A89" s="5"/>
      <c r="B89" s="165"/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65"/>
      <c r="T89" s="165"/>
      <c r="U89" s="165"/>
    </row>
    <row r="90" spans="1:26" x14ac:dyDescent="0.25">
      <c r="A90" s="5"/>
      <c r="B90" s="165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</row>
    <row r="91" spans="1:26" x14ac:dyDescent="0.25">
      <c r="A91" s="5"/>
      <c r="B91" s="165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</row>
    <row r="92" spans="1:26" x14ac:dyDescent="0.25">
      <c r="A92" s="5"/>
      <c r="B92" s="165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</row>
    <row r="93" spans="1:26" x14ac:dyDescent="0.25">
      <c r="A93" s="5"/>
      <c r="B93" s="165"/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</row>
    <row r="94" spans="1:26" x14ac:dyDescent="0.25">
      <c r="A94" s="5"/>
      <c r="B94" s="165"/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</row>
    <row r="95" spans="1:26" x14ac:dyDescent="0.25">
      <c r="A95" s="5"/>
      <c r="B95" s="165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</row>
    <row r="96" spans="1:26" x14ac:dyDescent="0.25">
      <c r="A96" s="5"/>
      <c r="B96" s="165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</row>
    <row r="97" spans="1:21" x14ac:dyDescent="0.25">
      <c r="A97" s="5"/>
      <c r="B97" s="165"/>
      <c r="C97" s="165"/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</row>
    <row r="98" spans="1:21" x14ac:dyDescent="0.25">
      <c r="A98" s="5"/>
      <c r="B98" s="165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</row>
    <row r="99" spans="1:21" x14ac:dyDescent="0.25">
      <c r="A99" s="5"/>
      <c r="B99" s="165"/>
      <c r="C99" s="165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</row>
    <row r="100" spans="1:21" x14ac:dyDescent="0.25">
      <c r="A100" s="5"/>
      <c r="B100" s="165"/>
      <c r="C100" s="165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</row>
    <row r="101" spans="1:21" x14ac:dyDescent="0.25">
      <c r="A101" s="5"/>
      <c r="B101" s="165"/>
      <c r="C101" s="165"/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</row>
    <row r="102" spans="1:21" x14ac:dyDescent="0.25">
      <c r="A102" s="5"/>
      <c r="B102" s="165"/>
      <c r="C102" s="165"/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/>
      <c r="T102" s="165"/>
      <c r="U102" s="165"/>
    </row>
    <row r="103" spans="1:21" x14ac:dyDescent="0.25">
      <c r="A103" s="5"/>
      <c r="B103" s="165"/>
      <c r="C103" s="165"/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/>
      <c r="T103" s="165"/>
      <c r="U103" s="165"/>
    </row>
    <row r="104" spans="1:21" x14ac:dyDescent="0.25">
      <c r="A104" s="5"/>
      <c r="B104" s="165"/>
      <c r="C104" s="165"/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</row>
    <row r="105" spans="1:21" x14ac:dyDescent="0.25">
      <c r="A105" s="5"/>
      <c r="B105" s="165"/>
      <c r="C105" s="16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/>
      <c r="T105" s="165"/>
      <c r="U105" s="165"/>
    </row>
    <row r="106" spans="1:21" x14ac:dyDescent="0.25">
      <c r="A106" s="5"/>
      <c r="B106" s="165"/>
      <c r="C106" s="16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165"/>
      <c r="U106" s="165"/>
    </row>
    <row r="107" spans="1:21" x14ac:dyDescent="0.25">
      <c r="A107" s="5"/>
    </row>
    <row r="108" spans="1:21" x14ac:dyDescent="0.25">
      <c r="A108" s="5"/>
    </row>
    <row r="109" spans="1:21" x14ac:dyDescent="0.25">
      <c r="A109" s="5"/>
    </row>
    <row r="110" spans="1:21" x14ac:dyDescent="0.25">
      <c r="A110" s="5"/>
    </row>
    <row r="111" spans="1:21" x14ac:dyDescent="0.25">
      <c r="A111" s="5"/>
    </row>
    <row r="112" spans="1:21" x14ac:dyDescent="0.25">
      <c r="A112" s="5"/>
    </row>
    <row r="113" spans="1:1" x14ac:dyDescent="0.25">
      <c r="A113" s="5"/>
    </row>
  </sheetData>
  <mergeCells count="60">
    <mergeCell ref="D23:D26"/>
    <mergeCell ref="T21:T22"/>
    <mergeCell ref="S21:S22"/>
    <mergeCell ref="P21:P22"/>
    <mergeCell ref="O21:O22"/>
    <mergeCell ref="N10:O10"/>
    <mergeCell ref="W10:AA10"/>
    <mergeCell ref="W11:AA11"/>
    <mergeCell ref="W30:AA30"/>
    <mergeCell ref="X31:Y31"/>
    <mergeCell ref="Z31:AA31"/>
    <mergeCell ref="X12:Y12"/>
    <mergeCell ref="Z12:AA12"/>
    <mergeCell ref="P62:P63"/>
    <mergeCell ref="O62:O63"/>
    <mergeCell ref="R61:R63"/>
    <mergeCell ref="F76:H76"/>
    <mergeCell ref="K76:M76"/>
    <mergeCell ref="F75:H75"/>
    <mergeCell ref="K75:M75"/>
    <mergeCell ref="O75:R75"/>
    <mergeCell ref="O76:R76"/>
    <mergeCell ref="N62:N63"/>
    <mergeCell ref="E77:I77"/>
    <mergeCell ref="O78:R78"/>
    <mergeCell ref="O79:R79"/>
    <mergeCell ref="O80:R80"/>
    <mergeCell ref="E71:S71"/>
    <mergeCell ref="B23:B26"/>
    <mergeCell ref="E23:E26"/>
    <mergeCell ref="B33:B34"/>
    <mergeCell ref="S61:S63"/>
    <mergeCell ref="B31:T31"/>
    <mergeCell ref="T24:T26"/>
    <mergeCell ref="T61:T63"/>
    <mergeCell ref="B47:B51"/>
    <mergeCell ref="S25:S26"/>
    <mergeCell ref="R25:R26"/>
    <mergeCell ref="G23:G26"/>
    <mergeCell ref="P37:P44"/>
    <mergeCell ref="O37:O44"/>
    <mergeCell ref="S37:S44"/>
    <mergeCell ref="F23:F26"/>
    <mergeCell ref="T47:T51"/>
    <mergeCell ref="I10:J10"/>
    <mergeCell ref="R21:R22"/>
    <mergeCell ref="B8:T8"/>
    <mergeCell ref="B61:B63"/>
    <mergeCell ref="B9:S9"/>
    <mergeCell ref="B15:B18"/>
    <mergeCell ref="B21:B22"/>
    <mergeCell ref="N21:N22"/>
    <mergeCell ref="B11:T11"/>
    <mergeCell ref="E12:T12"/>
    <mergeCell ref="N37:N44"/>
    <mergeCell ref="R37:R44"/>
    <mergeCell ref="R47:R51"/>
    <mergeCell ref="S47:S51"/>
    <mergeCell ref="T37:T44"/>
    <mergeCell ref="B37:B44"/>
  </mergeCells>
  <pageMargins left="0.7" right="0.7" top="0.75" bottom="0.75" header="0.3" footer="0.3"/>
  <pageSetup paperSize="17" scale="63" fitToHeight="2" orientation="portrait" r:id="rId1"/>
  <rowBreaks count="1" manualBreakCount="1">
    <brk id="7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76" workbookViewId="0">
      <selection activeCell="A136" sqref="A136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BF5052566CF545B2CB6795CC53182B" ma:contentTypeVersion="13" ma:contentTypeDescription="Create a new document." ma:contentTypeScope="" ma:versionID="3cfa67e06da0eca47b93619aefec900d">
  <xsd:schema xmlns:xsd="http://www.w3.org/2001/XMLSchema" xmlns:xs="http://www.w3.org/2001/XMLSchema" xmlns:p="http://schemas.microsoft.com/office/2006/metadata/properties" xmlns:ns3="02274f75-0dec-4062-a73e-a157117fe53f" xmlns:ns4="cff6f243-5190-4e03-a094-6f8c121e03a6" targetNamespace="http://schemas.microsoft.com/office/2006/metadata/properties" ma:root="true" ma:fieldsID="919d3691868395c5fb090b4cd9c6fc26" ns3:_="" ns4:_="">
    <xsd:import namespace="02274f75-0dec-4062-a73e-a157117fe53f"/>
    <xsd:import namespace="cff6f243-5190-4e03-a094-6f8c121e03a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74f75-0dec-4062-a73e-a157117fe5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6f243-5190-4e03-a094-6f8c121e03a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E53C30-DD3D-4233-AFDD-0E3348839A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6054AE-0DD8-4D8C-B142-F18E5BC41BB5}">
  <ds:schemaRefs>
    <ds:schemaRef ds:uri="http://schemas.microsoft.com/office/2006/metadata/properties"/>
    <ds:schemaRef ds:uri="http://schemas.microsoft.com/office/infopath/2007/PartnerControls"/>
    <ds:schemaRef ds:uri="02274f75-0dec-4062-a73e-a157117fe53f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cff6f243-5190-4e03-a094-6f8c121e03a6"/>
  </ds:schemaRefs>
</ds:datastoreItem>
</file>

<file path=customXml/itemProps3.xml><?xml version="1.0" encoding="utf-8"?>
<ds:datastoreItem xmlns:ds="http://schemas.openxmlformats.org/officeDocument/2006/customXml" ds:itemID="{613A7652-6FCC-40A3-A0C0-73A47E742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274f75-0dec-4062-a73e-a157117fe53f"/>
    <ds:schemaRef ds:uri="cff6f243-5190-4e03-a094-6f8c121e0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Flowchart</vt:lpstr>
      <vt:lpstr>Incident Matrix</vt:lpstr>
      <vt:lpstr>GRAPH</vt:lpstr>
      <vt:lpstr>'Incident Matrix'!Print_Area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Cullen, Laura</dc:creator>
  <cp:keywords/>
  <dc:description/>
  <cp:lastModifiedBy>Rebecca O’Donnell</cp:lastModifiedBy>
  <cp:revision/>
  <dcterms:created xsi:type="dcterms:W3CDTF">2016-11-07T14:40:24Z</dcterms:created>
  <dcterms:modified xsi:type="dcterms:W3CDTF">2022-02-04T18:32:23Z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0x010100C6BF5052566CF545B2CB6795CC53182B</vt:lpwstr>
  </property>
</Properties>
</file>